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66925"/>
  <mc:AlternateContent xmlns:mc="http://schemas.openxmlformats.org/markup-compatibility/2006">
    <mc:Choice Requires="x15">
      <x15ac:absPath xmlns:x15ac="http://schemas.microsoft.com/office/spreadsheetml/2010/11/ac" url="C:\Users\JPaolucci.ROCK_NT_DOMAIN\Desktop\OGM Projects\Budget updates\ER Budget Template Proposal\"/>
    </mc:Choice>
  </mc:AlternateContent>
  <xr:revisionPtr revIDLastSave="0" documentId="13_ncr:1_{36109CA7-0911-42EB-BA67-F62A8E741F7A}" xr6:coauthVersionLast="47" xr6:coauthVersionMax="47" xr10:uidLastSave="{00000000-0000-0000-0000-000000000000}"/>
  <bookViews>
    <workbookView xWindow="-44070" yWindow="2805" windowWidth="28395" windowHeight="16290" tabRatio="885" xr2:uid="{00000000-000D-0000-FFFF-FFFF00000000}"/>
  </bookViews>
  <sheets>
    <sheet name="1.Summary. Start Here." sheetId="14" r:id="rId1"/>
    <sheet name="2. ER Detailed Budget" sheetId="1" r:id="rId2"/>
    <sheet name="3.Financial Report Template" sheetId="15" r:id="rId3"/>
    <sheet name="validation" sheetId="16" r:id="rId4"/>
  </sheets>
  <definedNames>
    <definedName name="Carnegie">'2. ER Detailed Budget'!#REF!</definedName>
    <definedName name="Excel_BuiltIn_Print_Area_1">'2. ER Detailed Budget'!$B$2:$G$95</definedName>
    <definedName name="Excel_BuiltIn_Print_Area_2">#REF!</definedName>
    <definedName name="Excel_BuiltIn_Print_Area_3">#REF!</definedName>
    <definedName name="Ford">'2. ER Detailed Budget'!#REF!</definedName>
    <definedName name="MacFound">'2. ER Detailed Budget'!#REF!</definedName>
    <definedName name="Rockefeller">'2. ER Detailed Budget'!#REF!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 i="15" l="1"/>
  <c r="B8" i="15"/>
  <c r="B14" i="15" l="1"/>
  <c r="Z14" i="15"/>
  <c r="F34" i="15"/>
  <c r="C8" i="15"/>
  <c r="X36" i="15"/>
  <c r="X35" i="15"/>
  <c r="N84" i="1"/>
  <c r="N76" i="1"/>
  <c r="N77" i="1"/>
  <c r="N78" i="1"/>
  <c r="N75" i="1"/>
  <c r="N67" i="1"/>
  <c r="N68" i="1"/>
  <c r="N69" i="1"/>
  <c r="N66" i="1"/>
  <c r="N58" i="1"/>
  <c r="N59" i="1"/>
  <c r="N60" i="1"/>
  <c r="N57" i="1"/>
  <c r="N49" i="1"/>
  <c r="N50" i="1"/>
  <c r="N51" i="1"/>
  <c r="N48" i="1"/>
  <c r="N36" i="1"/>
  <c r="N37" i="1"/>
  <c r="N38" i="1"/>
  <c r="N39" i="1"/>
  <c r="N40" i="1"/>
  <c r="N41" i="1"/>
  <c r="N42" i="1"/>
  <c r="N35" i="1"/>
  <c r="N25" i="1"/>
  <c r="N26" i="1"/>
  <c r="N27" i="1"/>
  <c r="N28" i="1"/>
  <c r="N24" i="1"/>
  <c r="N13" i="1"/>
  <c r="N15" i="1"/>
  <c r="N16" i="1"/>
  <c r="N17" i="1"/>
  <c r="N18" i="1"/>
  <c r="M10" i="1"/>
  <c r="N10" i="1" s="1"/>
  <c r="M11" i="1"/>
  <c r="M12" i="1"/>
  <c r="M13" i="1"/>
  <c r="M14" i="1"/>
  <c r="M15" i="1"/>
  <c r="M16" i="1"/>
  <c r="M17" i="1"/>
  <c r="M18" i="1"/>
  <c r="M9" i="1"/>
  <c r="K10" i="1"/>
  <c r="K11" i="1"/>
  <c r="K12" i="1"/>
  <c r="K13" i="1"/>
  <c r="K14" i="1"/>
  <c r="K15" i="1"/>
  <c r="K16" i="1"/>
  <c r="K17" i="1"/>
  <c r="K18" i="1"/>
  <c r="K9" i="1"/>
  <c r="I10" i="1"/>
  <c r="I11" i="1"/>
  <c r="I12" i="1"/>
  <c r="I13" i="1"/>
  <c r="I14" i="1"/>
  <c r="I15" i="1"/>
  <c r="I16" i="1"/>
  <c r="I17" i="1"/>
  <c r="I18" i="1"/>
  <c r="I9" i="1"/>
  <c r="G10" i="1"/>
  <c r="G11" i="1"/>
  <c r="G12" i="1"/>
  <c r="G13" i="1"/>
  <c r="G14" i="1"/>
  <c r="N14" i="1" s="1"/>
  <c r="G15" i="1"/>
  <c r="G16" i="1"/>
  <c r="G17" i="1"/>
  <c r="G18" i="1"/>
  <c r="G9" i="1"/>
  <c r="W63" i="15"/>
  <c r="W64" i="15"/>
  <c r="W65" i="15"/>
  <c r="W62" i="15"/>
  <c r="W71" i="15"/>
  <c r="W72" i="15"/>
  <c r="W73" i="15"/>
  <c r="W70" i="15"/>
  <c r="T74" i="15"/>
  <c r="S71" i="15"/>
  <c r="S72" i="15"/>
  <c r="S73" i="15"/>
  <c r="S70" i="15"/>
  <c r="T66" i="15"/>
  <c r="S63" i="15"/>
  <c r="S64" i="15"/>
  <c r="S65" i="15"/>
  <c r="S62" i="15"/>
  <c r="W55" i="15"/>
  <c r="W56" i="15"/>
  <c r="W57" i="15"/>
  <c r="W54" i="15"/>
  <c r="T58" i="15"/>
  <c r="S55" i="15"/>
  <c r="S56" i="15"/>
  <c r="S57" i="15"/>
  <c r="S54" i="15"/>
  <c r="W48" i="15"/>
  <c r="W49" i="15"/>
  <c r="W50" i="15"/>
  <c r="W47" i="15"/>
  <c r="T51" i="15"/>
  <c r="S48" i="15"/>
  <c r="S49" i="15"/>
  <c r="S50" i="15"/>
  <c r="S47" i="15"/>
  <c r="W41" i="15"/>
  <c r="W42" i="15"/>
  <c r="W43" i="15"/>
  <c r="W40" i="15"/>
  <c r="T44" i="15"/>
  <c r="S41" i="15"/>
  <c r="S42" i="15"/>
  <c r="S43" i="15"/>
  <c r="S40" i="15"/>
  <c r="W30" i="15"/>
  <c r="W31" i="15"/>
  <c r="W32" i="15"/>
  <c r="W33" i="15"/>
  <c r="W34" i="15"/>
  <c r="W35" i="15"/>
  <c r="W36" i="15"/>
  <c r="W29" i="15"/>
  <c r="W22" i="15"/>
  <c r="W23" i="15"/>
  <c r="W24" i="15"/>
  <c r="W25" i="15"/>
  <c r="W21" i="15"/>
  <c r="S30" i="15"/>
  <c r="S31" i="15"/>
  <c r="S32" i="15"/>
  <c r="S33" i="15"/>
  <c r="S34" i="15"/>
  <c r="S35" i="15"/>
  <c r="S36" i="15"/>
  <c r="T26" i="15"/>
  <c r="T37" i="15"/>
  <c r="S29" i="15"/>
  <c r="S22" i="15"/>
  <c r="S23" i="15"/>
  <c r="S24" i="15"/>
  <c r="S25" i="15"/>
  <c r="S21" i="15"/>
  <c r="S12" i="15"/>
  <c r="S13" i="15"/>
  <c r="S14" i="15"/>
  <c r="S15" i="15"/>
  <c r="S16" i="15"/>
  <c r="S17" i="15"/>
  <c r="R9" i="15"/>
  <c r="R10" i="15"/>
  <c r="R11" i="15"/>
  <c r="R12" i="15"/>
  <c r="R13" i="15"/>
  <c r="R14" i="15"/>
  <c r="R15" i="15"/>
  <c r="R16" i="15"/>
  <c r="R17" i="15"/>
  <c r="R8" i="15"/>
  <c r="O12" i="15"/>
  <c r="O13" i="15"/>
  <c r="O14" i="15"/>
  <c r="O15" i="15"/>
  <c r="O16" i="15"/>
  <c r="O17" i="15"/>
  <c r="N9" i="15"/>
  <c r="N10" i="15"/>
  <c r="N11" i="15"/>
  <c r="N12" i="15"/>
  <c r="N13" i="15"/>
  <c r="N14" i="15"/>
  <c r="N15" i="15"/>
  <c r="N16" i="15"/>
  <c r="N17" i="15"/>
  <c r="N8" i="15"/>
  <c r="U4" i="15"/>
  <c r="T4" i="15"/>
  <c r="Q4" i="15"/>
  <c r="P4" i="15"/>
  <c r="F27" i="14"/>
  <c r="F24" i="14"/>
  <c r="N47" i="1"/>
  <c r="M52" i="1"/>
  <c r="S44" i="15" s="1"/>
  <c r="N85" i="1"/>
  <c r="N86" i="1"/>
  <c r="N87" i="1"/>
  <c r="N83" i="1"/>
  <c r="M88" i="1"/>
  <c r="F28" i="14" s="1"/>
  <c r="N74" i="1"/>
  <c r="M79" i="1"/>
  <c r="S66" i="15" s="1"/>
  <c r="N65" i="1"/>
  <c r="M70" i="1"/>
  <c r="F26" i="14" s="1"/>
  <c r="N56" i="1"/>
  <c r="M61" i="1"/>
  <c r="S51" i="15" s="1"/>
  <c r="M43" i="1"/>
  <c r="F23" i="14" s="1"/>
  <c r="N8" i="1"/>
  <c r="N23" i="1"/>
  <c r="M29" i="1"/>
  <c r="F22" i="14" s="1"/>
  <c r="M8" i="1"/>
  <c r="L8" i="1"/>
  <c r="B74" i="15"/>
  <c r="B66" i="15"/>
  <c r="B58" i="15"/>
  <c r="B51" i="15"/>
  <c r="B44" i="15"/>
  <c r="B37" i="15"/>
  <c r="B26" i="15"/>
  <c r="B18" i="15"/>
  <c r="S58" i="15" l="1"/>
  <c r="F25" i="14"/>
  <c r="N12" i="1"/>
  <c r="N11" i="1"/>
  <c r="N9" i="1"/>
  <c r="S74" i="15"/>
  <c r="S8" i="15"/>
  <c r="S37" i="15"/>
  <c r="S26" i="15"/>
  <c r="X70" i="15" l="1"/>
  <c r="Y70" i="15" s="1"/>
  <c r="P74" i="15"/>
  <c r="O71" i="15"/>
  <c r="O72" i="15"/>
  <c r="O73" i="15"/>
  <c r="O70" i="15"/>
  <c r="L74" i="15"/>
  <c r="K71" i="15"/>
  <c r="K72" i="15"/>
  <c r="K73" i="15"/>
  <c r="K70" i="15"/>
  <c r="P66" i="15"/>
  <c r="O63" i="15"/>
  <c r="O64" i="15"/>
  <c r="O65" i="15"/>
  <c r="O62" i="15"/>
  <c r="L66" i="15"/>
  <c r="K63" i="15"/>
  <c r="K64" i="15"/>
  <c r="K65" i="15"/>
  <c r="K62" i="15"/>
  <c r="O55" i="15"/>
  <c r="O56" i="15"/>
  <c r="O57" i="15"/>
  <c r="O54" i="15"/>
  <c r="K55" i="15"/>
  <c r="K56" i="15"/>
  <c r="K57" i="15"/>
  <c r="K54" i="15"/>
  <c r="P58" i="15"/>
  <c r="L58" i="15"/>
  <c r="P51" i="15"/>
  <c r="L51" i="15"/>
  <c r="O48" i="15"/>
  <c r="O49" i="15"/>
  <c r="O50" i="15"/>
  <c r="O47" i="15"/>
  <c r="K48" i="15"/>
  <c r="K49" i="15"/>
  <c r="K50" i="15"/>
  <c r="K47" i="15"/>
  <c r="P44" i="15"/>
  <c r="L44" i="15"/>
  <c r="O41" i="15"/>
  <c r="O42" i="15"/>
  <c r="O43" i="15"/>
  <c r="O40" i="15"/>
  <c r="K41" i="15"/>
  <c r="K42" i="15"/>
  <c r="K43" i="15"/>
  <c r="K40" i="15"/>
  <c r="O30" i="15"/>
  <c r="O31" i="15"/>
  <c r="O32" i="15"/>
  <c r="O33" i="15"/>
  <c r="O34" i="15"/>
  <c r="O35" i="15"/>
  <c r="O36" i="15"/>
  <c r="K30" i="15"/>
  <c r="K31" i="15"/>
  <c r="K32" i="15"/>
  <c r="K33" i="15"/>
  <c r="K34" i="15"/>
  <c r="K35" i="15"/>
  <c r="K36" i="15"/>
  <c r="K29" i="15"/>
  <c r="O29" i="15"/>
  <c r="P37" i="15"/>
  <c r="L37" i="15"/>
  <c r="P26" i="15"/>
  <c r="L26" i="15"/>
  <c r="O22" i="15"/>
  <c r="O23" i="15"/>
  <c r="O24" i="15"/>
  <c r="O25" i="15"/>
  <c r="O21" i="15"/>
  <c r="K22" i="15"/>
  <c r="K23" i="15"/>
  <c r="K24" i="15"/>
  <c r="K25" i="15"/>
  <c r="K21" i="15"/>
  <c r="J9" i="15"/>
  <c r="J10" i="15"/>
  <c r="J11" i="15"/>
  <c r="J12" i="15"/>
  <c r="J13" i="15"/>
  <c r="J14" i="15"/>
  <c r="J15" i="15"/>
  <c r="J16" i="15"/>
  <c r="J17" i="15"/>
  <c r="J8" i="15"/>
  <c r="M4" i="15"/>
  <c r="L4" i="15"/>
  <c r="H74" i="15"/>
  <c r="G70" i="15"/>
  <c r="G71" i="15"/>
  <c r="G72" i="15"/>
  <c r="G73" i="15"/>
  <c r="C70" i="15"/>
  <c r="C71" i="15"/>
  <c r="C72" i="15"/>
  <c r="C73" i="15"/>
  <c r="B70" i="15"/>
  <c r="B71" i="15"/>
  <c r="B72" i="15"/>
  <c r="B73" i="15"/>
  <c r="G69" i="15"/>
  <c r="X69" i="15" s="1"/>
  <c r="C69" i="15"/>
  <c r="B69" i="15"/>
  <c r="H66" i="15"/>
  <c r="G62" i="15"/>
  <c r="G63" i="15"/>
  <c r="G64" i="15"/>
  <c r="G65" i="15"/>
  <c r="C62" i="15"/>
  <c r="C63" i="15"/>
  <c r="C64" i="15"/>
  <c r="C65" i="15"/>
  <c r="B62" i="15"/>
  <c r="B63" i="15"/>
  <c r="B64" i="15"/>
  <c r="B65" i="15"/>
  <c r="B61" i="15"/>
  <c r="G61" i="15"/>
  <c r="X61" i="15" s="1"/>
  <c r="C61" i="15"/>
  <c r="G54" i="15"/>
  <c r="G55" i="15"/>
  <c r="G56" i="15"/>
  <c r="G57" i="15"/>
  <c r="E54" i="15"/>
  <c r="E56" i="15"/>
  <c r="E57" i="15"/>
  <c r="C54" i="15"/>
  <c r="C55" i="15"/>
  <c r="C56" i="15"/>
  <c r="C57" i="15"/>
  <c r="B54" i="15"/>
  <c r="B55" i="15"/>
  <c r="B56" i="15"/>
  <c r="B57" i="15"/>
  <c r="G47" i="15"/>
  <c r="G48" i="15"/>
  <c r="G49" i="15"/>
  <c r="G50" i="15"/>
  <c r="C47" i="15"/>
  <c r="C48" i="15"/>
  <c r="C49" i="15"/>
  <c r="C50" i="15"/>
  <c r="B49" i="15"/>
  <c r="B50" i="15"/>
  <c r="B48" i="15"/>
  <c r="B47" i="15"/>
  <c r="H26" i="15"/>
  <c r="H37" i="15"/>
  <c r="H44" i="15"/>
  <c r="H51" i="15"/>
  <c r="H58" i="15"/>
  <c r="G40" i="15"/>
  <c r="G41" i="15"/>
  <c r="G42" i="15"/>
  <c r="G43" i="15"/>
  <c r="C40" i="15"/>
  <c r="C41" i="15"/>
  <c r="C42" i="15"/>
  <c r="C43" i="15"/>
  <c r="B40" i="15"/>
  <c r="B41" i="15"/>
  <c r="B42" i="15"/>
  <c r="B43" i="15"/>
  <c r="G30" i="15"/>
  <c r="G31" i="15"/>
  <c r="G32" i="15"/>
  <c r="G33" i="15"/>
  <c r="G34" i="15"/>
  <c r="G35" i="15"/>
  <c r="G36" i="15"/>
  <c r="G29" i="15"/>
  <c r="F30" i="15"/>
  <c r="F31" i="15"/>
  <c r="F32" i="15"/>
  <c r="F33" i="15"/>
  <c r="F35" i="15"/>
  <c r="F36" i="15"/>
  <c r="F29" i="15"/>
  <c r="D30" i="15"/>
  <c r="D31" i="15"/>
  <c r="D32" i="15"/>
  <c r="D33" i="15"/>
  <c r="D34" i="15"/>
  <c r="D35" i="15"/>
  <c r="D36" i="15"/>
  <c r="D29" i="15"/>
  <c r="C21" i="15"/>
  <c r="C30" i="15"/>
  <c r="C31" i="15"/>
  <c r="C32" i="15"/>
  <c r="C33" i="15"/>
  <c r="C34" i="15"/>
  <c r="C35" i="15"/>
  <c r="C36" i="15"/>
  <c r="C29" i="15"/>
  <c r="B30" i="15"/>
  <c r="B31" i="15"/>
  <c r="B32" i="15"/>
  <c r="B33" i="15"/>
  <c r="B34" i="15"/>
  <c r="B35" i="15"/>
  <c r="B36" i="15"/>
  <c r="B29" i="15"/>
  <c r="G21" i="15"/>
  <c r="G22" i="15"/>
  <c r="G23" i="15"/>
  <c r="G24" i="15"/>
  <c r="G25" i="15"/>
  <c r="F21" i="15"/>
  <c r="F22" i="15"/>
  <c r="F23" i="15"/>
  <c r="F24" i="15"/>
  <c r="F25" i="15"/>
  <c r="C22" i="15"/>
  <c r="C23" i="15"/>
  <c r="C24" i="15"/>
  <c r="C25" i="15"/>
  <c r="B21" i="15"/>
  <c r="B22" i="15"/>
  <c r="B23" i="15"/>
  <c r="B24" i="15"/>
  <c r="B25" i="15"/>
  <c r="E10" i="15"/>
  <c r="O10" i="15"/>
  <c r="K10" i="15"/>
  <c r="I4" i="15"/>
  <c r="H4" i="15"/>
  <c r="C9" i="15"/>
  <c r="C10" i="15"/>
  <c r="C11" i="15"/>
  <c r="C12" i="15"/>
  <c r="C13" i="15"/>
  <c r="C14" i="15"/>
  <c r="C15" i="15"/>
  <c r="C16" i="15"/>
  <c r="C17" i="15"/>
  <c r="F9" i="15"/>
  <c r="F10" i="15"/>
  <c r="F11" i="15"/>
  <c r="F12" i="15"/>
  <c r="F13" i="15"/>
  <c r="F14" i="15"/>
  <c r="F15" i="15"/>
  <c r="F16" i="15"/>
  <c r="F17" i="15"/>
  <c r="F8" i="15"/>
  <c r="E9" i="15"/>
  <c r="E11" i="15"/>
  <c r="E12" i="15"/>
  <c r="E13" i="15"/>
  <c r="E14" i="15"/>
  <c r="E15" i="15"/>
  <c r="E16" i="15"/>
  <c r="E17" i="15"/>
  <c r="D9" i="15"/>
  <c r="D10" i="15"/>
  <c r="D11" i="15"/>
  <c r="D12" i="15"/>
  <c r="D13" i="15"/>
  <c r="D14" i="15"/>
  <c r="D15" i="15"/>
  <c r="D16" i="15"/>
  <c r="D17" i="15"/>
  <c r="D8" i="15"/>
  <c r="B9" i="15"/>
  <c r="B10" i="15"/>
  <c r="B11" i="15"/>
  <c r="B12" i="15"/>
  <c r="B13" i="15"/>
  <c r="B15" i="15"/>
  <c r="B16" i="15"/>
  <c r="B17" i="15"/>
  <c r="F8" i="1"/>
  <c r="G10" i="15" l="1"/>
  <c r="U11" i="15"/>
  <c r="U13" i="15"/>
  <c r="U14" i="15"/>
  <c r="W58" i="15"/>
  <c r="U9" i="15"/>
  <c r="W44" i="15"/>
  <c r="W74" i="15"/>
  <c r="W66" i="15"/>
  <c r="U15" i="15"/>
  <c r="U17" i="15"/>
  <c r="U16" i="15"/>
  <c r="U12" i="15"/>
  <c r="W51" i="15"/>
  <c r="U10" i="15"/>
  <c r="W26" i="15"/>
  <c r="M8" i="15"/>
  <c r="U8" i="15"/>
  <c r="Q8" i="15"/>
  <c r="W37" i="15"/>
  <c r="Z70" i="15"/>
  <c r="M11" i="15"/>
  <c r="M12" i="15"/>
  <c r="M15" i="15"/>
  <c r="Q16" i="15"/>
  <c r="Q10" i="15"/>
  <c r="Q15" i="15"/>
  <c r="Q9" i="15"/>
  <c r="Q17" i="15"/>
  <c r="Q12" i="15"/>
  <c r="Q11" i="15"/>
  <c r="M9" i="15"/>
  <c r="M14" i="15"/>
  <c r="Q14" i="15"/>
  <c r="M10" i="15"/>
  <c r="M17" i="15"/>
  <c r="M16" i="15"/>
  <c r="M13" i="15"/>
  <c r="Q13" i="15"/>
  <c r="O26" i="15"/>
  <c r="K26" i="15"/>
  <c r="I9" i="15"/>
  <c r="I8" i="15"/>
  <c r="I10" i="15"/>
  <c r="G44" i="15"/>
  <c r="G26" i="15"/>
  <c r="G58" i="15"/>
  <c r="G74" i="15"/>
  <c r="G66" i="15"/>
  <c r="I16" i="15"/>
  <c r="G51" i="15"/>
  <c r="I15" i="15"/>
  <c r="I17" i="15"/>
  <c r="I13" i="15"/>
  <c r="I11" i="15"/>
  <c r="I14" i="15"/>
  <c r="I12" i="15"/>
  <c r="X30" i="15"/>
  <c r="Z30" i="15" s="1"/>
  <c r="X31" i="15"/>
  <c r="Y31" i="15" s="1"/>
  <c r="X32" i="15"/>
  <c r="Z32" i="15" s="1"/>
  <c r="X33" i="15"/>
  <c r="AA33" i="15" s="1"/>
  <c r="N33" i="1"/>
  <c r="X22" i="15"/>
  <c r="X34" i="15"/>
  <c r="Y34" i="15" s="1"/>
  <c r="X41" i="15"/>
  <c r="X48" i="15"/>
  <c r="X56" i="15"/>
  <c r="Y56" i="15" s="1"/>
  <c r="X63" i="15"/>
  <c r="Y63" i="15" s="1"/>
  <c r="K88" i="1"/>
  <c r="I88" i="1"/>
  <c r="G88" i="1"/>
  <c r="K79" i="1"/>
  <c r="I79" i="1"/>
  <c r="G79" i="1"/>
  <c r="K70" i="1"/>
  <c r="I70" i="1"/>
  <c r="D26" i="14" s="1"/>
  <c r="G70" i="1"/>
  <c r="N70" i="1" s="1"/>
  <c r="K61" i="1"/>
  <c r="E25" i="14" s="1"/>
  <c r="I61" i="1"/>
  <c r="D25" i="14" s="1"/>
  <c r="G61" i="1"/>
  <c r="K52" i="1"/>
  <c r="I52" i="1"/>
  <c r="G52" i="1"/>
  <c r="G8" i="1"/>
  <c r="O8" i="15"/>
  <c r="O9" i="15"/>
  <c r="O11" i="15"/>
  <c r="K9" i="15"/>
  <c r="K11" i="15"/>
  <c r="K12" i="15"/>
  <c r="K13" i="15"/>
  <c r="K14" i="15"/>
  <c r="K15" i="15"/>
  <c r="K16" i="15"/>
  <c r="K17" i="15"/>
  <c r="J8" i="1"/>
  <c r="K8" i="1" s="1"/>
  <c r="H8" i="1"/>
  <c r="I8" i="1" s="1"/>
  <c r="G8" i="15"/>
  <c r="G9" i="15"/>
  <c r="G12" i="15"/>
  <c r="G13" i="15"/>
  <c r="G14" i="15"/>
  <c r="G15" i="15"/>
  <c r="G16" i="15"/>
  <c r="G17" i="15"/>
  <c r="K43" i="1"/>
  <c r="I43" i="1"/>
  <c r="G43" i="1"/>
  <c r="K29" i="1"/>
  <c r="I29" i="1"/>
  <c r="D22" i="14" s="1"/>
  <c r="G29" i="1"/>
  <c r="C27" i="14" l="1"/>
  <c r="N79" i="1"/>
  <c r="C25" i="14"/>
  <c r="N61" i="1"/>
  <c r="C24" i="14"/>
  <c r="N52" i="1"/>
  <c r="C23" i="14"/>
  <c r="N43" i="1"/>
  <c r="C22" i="14"/>
  <c r="N29" i="1"/>
  <c r="C28" i="14"/>
  <c r="N88" i="1"/>
  <c r="E22" i="14"/>
  <c r="G22" i="14" s="1"/>
  <c r="K8" i="15"/>
  <c r="K18" i="15" s="1"/>
  <c r="S9" i="15"/>
  <c r="G11" i="15"/>
  <c r="G18" i="15" s="1"/>
  <c r="S11" i="15"/>
  <c r="W11" i="15"/>
  <c r="U18" i="15"/>
  <c r="T76" i="15" s="1"/>
  <c r="W12" i="15"/>
  <c r="W14" i="15"/>
  <c r="W13" i="15"/>
  <c r="W10" i="15"/>
  <c r="W8" i="15"/>
  <c r="W9" i="15"/>
  <c r="W17" i="15"/>
  <c r="W15" i="15"/>
  <c r="W16" i="15"/>
  <c r="G25" i="14"/>
  <c r="AA32" i="15"/>
  <c r="Z34" i="15"/>
  <c r="AA34" i="15"/>
  <c r="AA22" i="15"/>
  <c r="Y22" i="15"/>
  <c r="Y32" i="15"/>
  <c r="Z56" i="15"/>
  <c r="Z22" i="15"/>
  <c r="AA56" i="15"/>
  <c r="E24" i="14"/>
  <c r="O44" i="15"/>
  <c r="E26" i="14"/>
  <c r="O58" i="15"/>
  <c r="D27" i="14"/>
  <c r="K66" i="15"/>
  <c r="E27" i="14"/>
  <c r="O66" i="15"/>
  <c r="AA30" i="15"/>
  <c r="Z63" i="15"/>
  <c r="Z33" i="15"/>
  <c r="D24" i="14"/>
  <c r="K44" i="15"/>
  <c r="AA31" i="15"/>
  <c r="AA63" i="15"/>
  <c r="Y33" i="15"/>
  <c r="Y30" i="15"/>
  <c r="D28" i="14"/>
  <c r="K74" i="15"/>
  <c r="Z31" i="15"/>
  <c r="E28" i="14"/>
  <c r="O74" i="15"/>
  <c r="C26" i="14"/>
  <c r="K58" i="15"/>
  <c r="E23" i="14"/>
  <c r="O37" i="15"/>
  <c r="D23" i="14"/>
  <c r="K37" i="15"/>
  <c r="Z48" i="15"/>
  <c r="Y48" i="15"/>
  <c r="AA41" i="15"/>
  <c r="Y41" i="15"/>
  <c r="Z41" i="15"/>
  <c r="O51" i="15"/>
  <c r="AA48" i="15"/>
  <c r="K51" i="15"/>
  <c r="G37" i="15"/>
  <c r="Q18" i="15"/>
  <c r="P76" i="15" s="1"/>
  <c r="M18" i="15"/>
  <c r="L76" i="15" s="1"/>
  <c r="I18" i="15"/>
  <c r="O18" i="15"/>
  <c r="X73" i="15"/>
  <c r="X72" i="15"/>
  <c r="X71" i="15"/>
  <c r="X65" i="15"/>
  <c r="X64" i="15"/>
  <c r="X62" i="15"/>
  <c r="X57" i="15"/>
  <c r="X55" i="15"/>
  <c r="X54" i="15"/>
  <c r="X50" i="15"/>
  <c r="X49" i="15"/>
  <c r="X47" i="15"/>
  <c r="X43" i="15"/>
  <c r="X42" i="15"/>
  <c r="X40" i="15"/>
  <c r="X29" i="15"/>
  <c r="N34" i="1"/>
  <c r="X21" i="15"/>
  <c r="X23" i="15"/>
  <c r="X24" i="15"/>
  <c r="X25" i="15"/>
  <c r="G23" i="14" l="1"/>
  <c r="X11" i="15"/>
  <c r="Y11" i="15" s="1"/>
  <c r="X10" i="15"/>
  <c r="Y10" i="15" s="1"/>
  <c r="S10" i="15"/>
  <c r="S18" i="15" s="1"/>
  <c r="S76" i="15" s="1"/>
  <c r="M19" i="1"/>
  <c r="O76" i="15"/>
  <c r="H76" i="15"/>
  <c r="W18" i="15"/>
  <c r="G76" i="15"/>
  <c r="G28" i="14"/>
  <c r="G24" i="14"/>
  <c r="G27" i="14"/>
  <c r="G26" i="14"/>
  <c r="AA35" i="15"/>
  <c r="Y35" i="15"/>
  <c r="Z35" i="15"/>
  <c r="AA65" i="15"/>
  <c r="Y65" i="15"/>
  <c r="Z65" i="15"/>
  <c r="AA64" i="15"/>
  <c r="Z64" i="15"/>
  <c r="Y64" i="15"/>
  <c r="Z71" i="15"/>
  <c r="Y71" i="15"/>
  <c r="AA24" i="15"/>
  <c r="Z24" i="15"/>
  <c r="Y24" i="15"/>
  <c r="Z72" i="15"/>
  <c r="Y72" i="15"/>
  <c r="Z73" i="15"/>
  <c r="Y73" i="15"/>
  <c r="Y23" i="15"/>
  <c r="Z23" i="15"/>
  <c r="AA23" i="15"/>
  <c r="Z25" i="15"/>
  <c r="AA25" i="15"/>
  <c r="Y25" i="15"/>
  <c r="AA43" i="15"/>
  <c r="Z43" i="15"/>
  <c r="Y43" i="15"/>
  <c r="AA57" i="15"/>
  <c r="Z57" i="15"/>
  <c r="Y57" i="15"/>
  <c r="Y42" i="15"/>
  <c r="AA42" i="15"/>
  <c r="Z42" i="15"/>
  <c r="AA50" i="15"/>
  <c r="Y50" i="15"/>
  <c r="Z50" i="15"/>
  <c r="AA36" i="15"/>
  <c r="Z36" i="15"/>
  <c r="Y36" i="15"/>
  <c r="Z21" i="15"/>
  <c r="Y21" i="15"/>
  <c r="AA21" i="15"/>
  <c r="Z62" i="15"/>
  <c r="Y62" i="15"/>
  <c r="AA62" i="15"/>
  <c r="Y55" i="15"/>
  <c r="AA55" i="15"/>
  <c r="Z55" i="15"/>
  <c r="Y54" i="15"/>
  <c r="AA54" i="15"/>
  <c r="Z54" i="15"/>
  <c r="Z47" i="15"/>
  <c r="Y47" i="15"/>
  <c r="AA47" i="15"/>
  <c r="K76" i="15"/>
  <c r="AA40" i="15"/>
  <c r="Z40" i="15"/>
  <c r="Y40" i="15"/>
  <c r="Z49" i="15"/>
  <c r="Y49" i="15"/>
  <c r="Y29" i="15"/>
  <c r="Z29" i="15"/>
  <c r="AA49" i="15"/>
  <c r="AA29" i="15"/>
  <c r="K19" i="1"/>
  <c r="G19" i="1"/>
  <c r="X66" i="15"/>
  <c r="I19" i="1"/>
  <c r="D21" i="14" s="1"/>
  <c r="X74" i="15"/>
  <c r="Y74" i="15" s="1"/>
  <c r="X58" i="15"/>
  <c r="X44" i="15"/>
  <c r="X37" i="15"/>
  <c r="Y37" i="15" s="1"/>
  <c r="X26" i="15"/>
  <c r="X14" i="15"/>
  <c r="Y14" i="15" s="1"/>
  <c r="X13" i="15"/>
  <c r="AA13" i="15" s="1"/>
  <c r="X16" i="15"/>
  <c r="AA16" i="15" s="1"/>
  <c r="X17" i="15"/>
  <c r="AA17" i="15" s="1"/>
  <c r="X9" i="15"/>
  <c r="AA9" i="15" s="1"/>
  <c r="X15" i="15"/>
  <c r="AA15" i="15" s="1"/>
  <c r="X12" i="15"/>
  <c r="AA12" i="15" s="1"/>
  <c r="X8" i="15"/>
  <c r="AA8" i="15" s="1"/>
  <c r="N19" i="1" l="1"/>
  <c r="Z10" i="15"/>
  <c r="AA10" i="15"/>
  <c r="C21" i="14"/>
  <c r="C29" i="14" s="1"/>
  <c r="M89" i="1"/>
  <c r="F21" i="14"/>
  <c r="F29" i="14" s="1"/>
  <c r="E21" i="14"/>
  <c r="K89" i="1"/>
  <c r="Z12" i="15"/>
  <c r="Y12" i="15"/>
  <c r="Y8" i="15"/>
  <c r="Z17" i="15"/>
  <c r="Y16" i="15"/>
  <c r="Y17" i="15"/>
  <c r="AA14" i="15"/>
  <c r="Z37" i="15"/>
  <c r="Y15" i="15"/>
  <c r="Z74" i="15"/>
  <c r="Z11" i="15"/>
  <c r="Z15" i="15"/>
  <c r="AA11" i="15"/>
  <c r="Y13" i="15"/>
  <c r="Z66" i="15"/>
  <c r="Z13" i="15"/>
  <c r="Z44" i="15"/>
  <c r="Z8" i="15"/>
  <c r="Z16" i="15"/>
  <c r="Z26" i="15"/>
  <c r="AA26" i="15"/>
  <c r="Y26" i="15"/>
  <c r="AA66" i="15"/>
  <c r="Y66" i="15"/>
  <c r="Z58" i="15"/>
  <c r="Y58" i="15"/>
  <c r="AA58" i="15"/>
  <c r="Z51" i="15"/>
  <c r="AA44" i="15"/>
  <c r="Y44" i="15"/>
  <c r="W76" i="15"/>
  <c r="Y9" i="15"/>
  <c r="Z9" i="15"/>
  <c r="X51" i="15"/>
  <c r="Y51" i="15" s="1"/>
  <c r="AA37" i="15"/>
  <c r="I89" i="1"/>
  <c r="D29" i="14"/>
  <c r="G89" i="1"/>
  <c r="E29" i="14"/>
  <c r="G21" i="14" l="1"/>
  <c r="N89" i="1"/>
  <c r="X76" i="15" s="1"/>
  <c r="AA76" i="15" s="1"/>
  <c r="G29" i="14"/>
  <c r="Z18" i="15"/>
  <c r="Z76" i="15" s="1"/>
  <c r="X18" i="15"/>
  <c r="Y18" i="15" s="1"/>
  <c r="AA51" i="15"/>
  <c r="Y76" i="15" l="1"/>
  <c r="AA18" i="15"/>
  <c r="E55" i="15"/>
</calcChain>
</file>

<file path=xl/sharedStrings.xml><?xml version="1.0" encoding="utf-8"?>
<sst xmlns="http://schemas.openxmlformats.org/spreadsheetml/2006/main" count="341" uniqueCount="295">
  <si>
    <t>Applying Organization:</t>
  </si>
  <si>
    <t>Project Title:</t>
  </si>
  <si>
    <t>Consultants/Subcontracts</t>
  </si>
  <si>
    <t>Staff Salary and Fringe</t>
  </si>
  <si>
    <t>Total Funder Contribution</t>
  </si>
  <si>
    <t>Principal Investigator Name and Title</t>
  </si>
  <si>
    <t>Financial Officer Name and Title:</t>
  </si>
  <si>
    <t xml:space="preserve">Purpose </t>
  </si>
  <si>
    <t>Rockefeller Foundation</t>
  </si>
  <si>
    <t>Beginning and Ending dates of requested grant:</t>
  </si>
  <si>
    <t>Staff Travel Costs</t>
  </si>
  <si>
    <t>Purpose and Target Audience</t>
  </si>
  <si>
    <t>Purpose of Event and Target Audience</t>
  </si>
  <si>
    <t>Conferences/Meetings Costs</t>
  </si>
  <si>
    <t>Name of Consultant/Subcontractor (TBD if not yet identified)</t>
  </si>
  <si>
    <t xml:space="preserve">To </t>
  </si>
  <si>
    <t xml:space="preserve">Start Date Grant Term </t>
  </si>
  <si>
    <t xml:space="preserve">End Date Grant Term </t>
  </si>
  <si>
    <t>Printing/Publication/Website Costs</t>
  </si>
  <si>
    <t xml:space="preserve">Name of Conference/Meeting and Planned Date </t>
  </si>
  <si>
    <t>Equipment Type</t>
  </si>
  <si>
    <t xml:space="preserve">Subgrantee Name </t>
  </si>
  <si>
    <t>Subgrantee Activity to be Funded</t>
  </si>
  <si>
    <t>TOTAL AMOUNT GRANT for PERIOD 1 (Formula. DO NOT FILL)</t>
  </si>
  <si>
    <t>Financial Officer Signature certifying grant funds will be used exclusively for the charitable purpose agreed upon herein.</t>
  </si>
  <si>
    <t xml:space="preserve">COST CATEGORY </t>
  </si>
  <si>
    <t>Cost of Equipment Allocated to Grant for Period 1</t>
  </si>
  <si>
    <t xml:space="preserve">Employee Title </t>
  </si>
  <si>
    <t>Additional Funders for Project</t>
  </si>
  <si>
    <t>Expenditure Responsibility Budget  SUMMARY</t>
  </si>
  <si>
    <t xml:space="preserve">Consultant Purpose </t>
  </si>
  <si>
    <t>Purpose/Type</t>
  </si>
  <si>
    <t>Estmated Total Consultant/Subcontract Amount</t>
  </si>
  <si>
    <t>Consultant/ Subcontract Costs Allocated to Grant for Period 1</t>
  </si>
  <si>
    <t>Consultant/ Subcontract Cost Allocated to Grant for Period 2</t>
  </si>
  <si>
    <t xml:space="preserve">TOTAL Grant Budget </t>
  </si>
  <si>
    <t>Cost of Printing/Publications/Website Allocated to Grant for Period 1</t>
  </si>
  <si>
    <t>Cost of Printing/Publications/Website Allocated to Grant for Period 2</t>
  </si>
  <si>
    <t>Cost of Printing/Publications/Website Allocated to Grant for Period 3</t>
  </si>
  <si>
    <t>Cost of Equipment Allocated to Grant for Period 2</t>
  </si>
  <si>
    <t>Amount of Subgrant Allocated Period 1</t>
  </si>
  <si>
    <t>TOTAL AMOUNT GRANT for PERIOD 2 (Formula. DO NOT FILL)</t>
  </si>
  <si>
    <t>Total Grant Consultant/Subs (Formulas Do NO FILL)</t>
  </si>
  <si>
    <t>Total Grant Travel Costs (Formulas. DO NOT FILL)</t>
  </si>
  <si>
    <t>Total Grant Printing/Pub/Web Expense (Formulas DO NOT FILL)</t>
  </si>
  <si>
    <t>Total Grant Equipment Costs (Fromulas. DO NOT FILL)</t>
  </si>
  <si>
    <t>Total Grant Regrant Costs (Formulas. DO NOT FILL)</t>
  </si>
  <si>
    <t>Amount of Subgrant Allocated Period 2</t>
  </si>
  <si>
    <t>Amount of Subgrant Allocated Period 3</t>
  </si>
  <si>
    <t>Cost of Equipment Allocated to Grant for Period 3</t>
  </si>
  <si>
    <t>Conference/Meeting Cost Allocated to Grant for Period 1</t>
  </si>
  <si>
    <t>Conference/Meeting Cost Allocated to Grant for Period 2</t>
  </si>
  <si>
    <t>Conference/Meeting Cost Allocated to Grant for Period 3</t>
  </si>
  <si>
    <t>Total  Grant Conference/Meeting  Costs (Formulas DO NOT FILL)</t>
  </si>
  <si>
    <t>Term Start Date</t>
  </si>
  <si>
    <r>
      <t>FY Start Date</t>
    </r>
    <r>
      <rPr>
        <sz val="10"/>
        <rFont val="Arial"/>
        <family val="2"/>
      </rPr>
      <t xml:space="preserve"> (should align with your Organization's Fiscal Year Start Date</t>
    </r>
    <r>
      <rPr>
        <b/>
        <sz val="10"/>
        <rFont val="Arial"/>
        <family val="2"/>
      </rPr>
      <t>)</t>
    </r>
  </si>
  <si>
    <r>
      <t xml:space="preserve">FY Start Date </t>
    </r>
    <r>
      <rPr>
        <sz val="10"/>
        <rFont val="Arial"/>
        <family val="2"/>
      </rPr>
      <t>(should align with your Organization's Fiscal Year Start Date)</t>
    </r>
  </si>
  <si>
    <t>Rate ($ amount per unit of time)</t>
  </si>
  <si>
    <r>
      <rPr>
        <b/>
        <i/>
        <sz val="12"/>
        <rFont val="Arial"/>
        <family val="2"/>
      </rPr>
      <t xml:space="preserve">EXAMPLE: </t>
    </r>
    <r>
      <rPr>
        <i/>
        <sz val="12"/>
        <rFont val="Arial"/>
        <family val="2"/>
      </rPr>
      <t>Project Lead, Climate Hub</t>
    </r>
  </si>
  <si>
    <r>
      <t>FY End Date</t>
    </r>
    <r>
      <rPr>
        <sz val="10"/>
        <rFont val="Arial"/>
        <family val="2"/>
      </rPr>
      <t xml:space="preserve"> (Should align with your Organization's Fiscal Year End )</t>
    </r>
    <r>
      <rPr>
        <b/>
        <sz val="10"/>
        <rFont val="Arial"/>
        <family val="2"/>
      </rPr>
      <t xml:space="preserve"> </t>
    </r>
    <r>
      <rPr>
        <b/>
        <u/>
        <sz val="10"/>
        <rFont val="Arial"/>
        <family val="2"/>
      </rPr>
      <t>OR</t>
    </r>
    <r>
      <rPr>
        <b/>
        <sz val="10"/>
        <rFont val="Arial"/>
        <family val="2"/>
      </rPr>
      <t xml:space="preserve"> Term End Date </t>
    </r>
    <r>
      <rPr>
        <sz val="10"/>
        <rFont val="Arial"/>
        <family val="2"/>
      </rPr>
      <t>(If grant ends before FY End)</t>
    </r>
  </si>
  <si>
    <r>
      <rPr>
        <b/>
        <i/>
        <sz val="12"/>
        <rFont val="Arial"/>
        <family val="2"/>
      </rPr>
      <t xml:space="preserve">EXAMPLE: </t>
    </r>
    <r>
      <rPr>
        <i/>
        <sz val="12"/>
        <rFont val="Arial"/>
        <family val="2"/>
      </rPr>
      <t xml:space="preserve">Thurmania Consulting </t>
    </r>
  </si>
  <si>
    <r>
      <t>FY End Date</t>
    </r>
    <r>
      <rPr>
        <sz val="10"/>
        <rFont val="Arial"/>
        <family val="2"/>
      </rPr>
      <t xml:space="preserve"> (Should align with your Organization's Fiscal Year End) </t>
    </r>
    <r>
      <rPr>
        <b/>
        <u/>
        <sz val="10"/>
        <rFont val="Arial"/>
        <family val="2"/>
      </rPr>
      <t xml:space="preserve">OR </t>
    </r>
    <r>
      <rPr>
        <b/>
        <sz val="10"/>
        <rFont val="Arial"/>
        <family val="2"/>
      </rPr>
      <t xml:space="preserve">Term End Date </t>
    </r>
    <r>
      <rPr>
        <sz val="10"/>
        <rFont val="Arial"/>
        <family val="2"/>
      </rPr>
      <t>(If grant ends before FY End)</t>
    </r>
  </si>
  <si>
    <t>TOTAL AMOUNT GRANT for PERIOD 3 (Formula. DO NOT FILL)</t>
  </si>
  <si>
    <t xml:space="preserve">Presentation to Indigenous People's Advocacy Group on the Climate Hub </t>
  </si>
  <si>
    <t xml:space="preserve">Purpose and/or Method of Allocation </t>
  </si>
  <si>
    <r>
      <t>EXAMPLE:</t>
    </r>
    <r>
      <rPr>
        <i/>
        <sz val="12"/>
        <rFont val="Arial"/>
        <family val="2"/>
      </rPr>
      <t xml:space="preserve"> Climate Hub Office Space Rental </t>
    </r>
  </si>
  <si>
    <t>The Climate Hub project will require two full time staff members. Office space is allocated by number of (FTE)</t>
  </si>
  <si>
    <t>Percent of Fringe of Total Pay</t>
  </si>
  <si>
    <t>Hourly</t>
  </si>
  <si>
    <r>
      <t xml:space="preserve">EXAMPLE: </t>
    </r>
    <r>
      <rPr>
        <i/>
        <sz val="12"/>
        <rFont val="Arial"/>
        <family val="2"/>
      </rPr>
      <t>Hosting and SSL Certificate,  Climate Hub Website</t>
    </r>
  </si>
  <si>
    <t>The Climate Hub project centers on a website that provides tools, resources and database with a focus on indigenous populations in South America</t>
  </si>
  <si>
    <t xml:space="preserve">Data collection for Climate Hub </t>
  </si>
  <si>
    <t>Conferences/Meeting Expense</t>
  </si>
  <si>
    <t>Indigenous People's Climate Advocacy Aloud, COP29 session, November 15, 2024</t>
  </si>
  <si>
    <t xml:space="preserve">Development of Climate Hub Database </t>
  </si>
  <si>
    <r>
      <rPr>
        <b/>
        <i/>
        <sz val="10"/>
        <rFont val="Arial"/>
        <family val="2"/>
      </rPr>
      <t>EXAMPLE:</t>
    </r>
    <r>
      <rPr>
        <i/>
        <sz val="10"/>
        <rFont val="Arial"/>
        <family val="2"/>
      </rPr>
      <t xml:space="preserve"> Dell Tower Workstation</t>
    </r>
  </si>
  <si>
    <t xml:space="preserve">Staff salary and fringe and training costs to build capacity around climate science and  locally driven climate action. </t>
  </si>
  <si>
    <r>
      <rPr>
        <b/>
        <i/>
        <sz val="12"/>
        <rFont val="Arial"/>
        <family val="2"/>
      </rPr>
      <t xml:space="preserve">EXAMPLE: </t>
    </r>
    <r>
      <rPr>
        <i/>
        <sz val="12"/>
        <rFont val="Arial"/>
        <family val="2"/>
      </rPr>
      <t>Indigenous People's Advocacy Group</t>
    </r>
  </si>
  <si>
    <t>Advance the voice of indigenous populations on the frontline of climate change action</t>
  </si>
  <si>
    <t xml:space="preserve">Budget Summary </t>
  </si>
  <si>
    <t>Cost Category</t>
  </si>
  <si>
    <t xml:space="preserve">FORMULAS DO NOT FILL </t>
  </si>
  <si>
    <t>Staff Travel</t>
  </si>
  <si>
    <t>Conferences/Meeting Costs</t>
  </si>
  <si>
    <t>Equipment Cost*</t>
  </si>
  <si>
    <t xml:space="preserve">*Equpment </t>
  </si>
  <si>
    <t>**Subgrants</t>
  </si>
  <si>
    <t>Subgrants**</t>
  </si>
  <si>
    <t>TOTAL  Grant</t>
  </si>
  <si>
    <t>Budget Period 1</t>
  </si>
  <si>
    <t>Budget Period 2</t>
  </si>
  <si>
    <t>Budget  Period 3</t>
  </si>
  <si>
    <t>Period 1</t>
  </si>
  <si>
    <t>Period 2</t>
  </si>
  <si>
    <t>Printing/Media Outreach/Publication/Website Expense</t>
  </si>
  <si>
    <t xml:space="preserve">Expenditure Responsibility Budget </t>
  </si>
  <si>
    <t xml:space="preserve">Wage Basis </t>
  </si>
  <si>
    <t>hourly</t>
  </si>
  <si>
    <t>weekly</t>
  </si>
  <si>
    <t>monthly</t>
  </si>
  <si>
    <t>annual</t>
  </si>
  <si>
    <t>Funder Status</t>
  </si>
  <si>
    <t>Pending</t>
  </si>
  <si>
    <t>Secured</t>
  </si>
  <si>
    <t>Status (use drop down selections)</t>
  </si>
  <si>
    <t xml:space="preserve">Period 3 </t>
  </si>
  <si>
    <r>
      <t>Amount of Salary and Fringe Allocated to Grant for Period 1. (Formula.</t>
    </r>
    <r>
      <rPr>
        <b/>
        <u/>
        <sz val="12"/>
        <rFont val="Arial"/>
        <family val="2"/>
      </rPr>
      <t xml:space="preserve"> DO NOT FILL</t>
    </r>
    <r>
      <rPr>
        <b/>
        <sz val="12"/>
        <rFont val="Arial"/>
        <family val="2"/>
      </rPr>
      <t>)</t>
    </r>
  </si>
  <si>
    <r>
      <t>Amount of Salary and Fringe Allocated to Grant for Period 2. (Formula</t>
    </r>
    <r>
      <rPr>
        <b/>
        <u/>
        <sz val="12"/>
        <rFont val="Arial"/>
        <family val="2"/>
      </rPr>
      <t xml:space="preserve"> DO NOT FILL</t>
    </r>
    <r>
      <rPr>
        <b/>
        <sz val="12"/>
        <rFont val="Arial"/>
        <family val="2"/>
      </rPr>
      <t>)</t>
    </r>
  </si>
  <si>
    <r>
      <t xml:space="preserve">Amount of Salary and Fringe Allocated to Grant for Period 3 (Formula. </t>
    </r>
    <r>
      <rPr>
        <b/>
        <u/>
        <sz val="12"/>
        <rFont val="Arial"/>
        <family val="2"/>
      </rPr>
      <t>DO NOT FILL</t>
    </r>
    <r>
      <rPr>
        <b/>
        <sz val="12"/>
        <rFont val="Arial"/>
        <family val="2"/>
      </rPr>
      <t>)</t>
    </r>
  </si>
  <si>
    <r>
      <t xml:space="preserve">Total Grant Salary and Fringe  (Formulas </t>
    </r>
    <r>
      <rPr>
        <b/>
        <u/>
        <sz val="12"/>
        <rFont val="Arial"/>
        <family val="2"/>
      </rPr>
      <t>DO NOT FILL</t>
    </r>
    <r>
      <rPr>
        <b/>
        <sz val="12"/>
        <rFont val="Arial"/>
        <family val="2"/>
      </rPr>
      <t>)</t>
    </r>
  </si>
  <si>
    <t xml:space="preserve">Purpose of Travel </t>
  </si>
  <si>
    <t>Travel Event</t>
  </si>
  <si>
    <t>Origin and Destination</t>
  </si>
  <si>
    <t>London, England to Baku, Azerbaijan</t>
  </si>
  <si>
    <t>COP29</t>
  </si>
  <si>
    <t xml:space="preserve">Title of Staff Member Travelling </t>
  </si>
  <si>
    <t>EXAMPLE: Project Lead, Climate Hub</t>
  </si>
  <si>
    <t>EXAMPLE: Executive Director</t>
  </si>
  <si>
    <t>Total Travel Costs Per Staffer for Event Allocated to Grant for Period 1</t>
  </si>
  <si>
    <t>Total Travel Costs Per Staffer for Event Allocated to Grant for Period 2</t>
  </si>
  <si>
    <t>Total Travel Costs Per Staffer for Event Allocated to Grant for Period 3</t>
  </si>
  <si>
    <r>
      <t xml:space="preserve">EXAMPLE: </t>
    </r>
    <r>
      <rPr>
        <i/>
        <sz val="12"/>
        <rFont val="Arial"/>
        <family val="2"/>
      </rPr>
      <t>Travel for four local indigenous delegates to travel to COP29</t>
    </r>
  </si>
  <si>
    <t>Project Supply or Expense</t>
  </si>
  <si>
    <t xml:space="preserve">Direct Project Supplies or Other Direct Expense </t>
  </si>
  <si>
    <t>Cost of Project Supply or Other Direct Expense Allocated to Grant for Period 1</t>
  </si>
  <si>
    <t>Cost of Project Supply or Other Direct Expense Allocated to Grant for Period 2</t>
  </si>
  <si>
    <t>Cost of Project Supply or Other Direct Expense Allocated to Grant for Period 3</t>
  </si>
  <si>
    <t>Total Grant Cost of Project Supply or Other Direct Expense (Formulas DO NOT FILL)</t>
  </si>
  <si>
    <t xml:space="preserve">Expenditure Responsibility FINANCIAL REPORT </t>
  </si>
  <si>
    <t>ACTUAL EXPENDITURES Period 1</t>
  </si>
  <si>
    <r>
      <t xml:space="preserve">Budget Period 1 </t>
    </r>
    <r>
      <rPr>
        <b/>
        <sz val="10"/>
        <rFont val="Arial"/>
        <family val="2"/>
      </rPr>
      <t xml:space="preserve">                     (Gray cells represent approved budget. Any  new line items or shifts of more than 20% TOTAL Grant amount up to $100K btween exisisting line items  must be requested PRIOR to financial report submission. </t>
    </r>
  </si>
  <si>
    <t>Project Supply and/or Other Direct Expense</t>
  </si>
  <si>
    <t>ACTUAL PRINTING/MEDIA OUTREACH/PUBLICATION/WEBSITE EXPENDITURES                                                         Period 1</t>
  </si>
  <si>
    <t>Printing/Media Outreach/Publication/Website Costs</t>
  </si>
  <si>
    <t>ACTUAL CONFERENCES/MEETING EXPENDITURES                                                           Period 1</t>
  </si>
  <si>
    <t>ACTUAL EQUIPMENT EXPENDITURES                                      Period 1</t>
  </si>
  <si>
    <t>ACTUAL SUBGRANTEE EXPENDITURES             Period 1</t>
  </si>
  <si>
    <t>Number of Time Units Allocated to Grant during Period 1</t>
  </si>
  <si>
    <t>Number of Time UnitsAllocated to Grant during Period 2</t>
  </si>
  <si>
    <t>Number of Time Units Allocated to Grant during Period 3</t>
  </si>
  <si>
    <r>
      <t xml:space="preserve">Budget Period 2                              </t>
    </r>
    <r>
      <rPr>
        <b/>
        <sz val="11"/>
        <rFont val="Arial"/>
        <family val="2"/>
      </rPr>
      <t xml:space="preserve"> </t>
    </r>
    <r>
      <rPr>
        <b/>
        <sz val="10"/>
        <rFont val="Arial"/>
        <family val="2"/>
      </rPr>
      <t xml:space="preserve">Gray cells represent approved budget. Any  new line items or shifts of more than 20% TOTAL Grant amount up to $100K btween exisisting line items  must be requested PRIOR to financial report submission. </t>
    </r>
  </si>
  <si>
    <t>ACTUAL EXPENDITURES Period 2</t>
  </si>
  <si>
    <t xml:space="preserve">ACTUAL CONSULTANT/SUBCONTRACT EXPENDITURES for Period 1  </t>
  </si>
  <si>
    <t>ACTUAL TIME CHARGED TO GRANT for            PERIOD 2</t>
  </si>
  <si>
    <t>FY End Date</t>
  </si>
  <si>
    <r>
      <t>FY Start Date</t>
    </r>
    <r>
      <rPr>
        <sz val="10"/>
        <rFont val="Arial"/>
        <family val="2"/>
      </rPr>
      <t xml:space="preserve"> </t>
    </r>
  </si>
  <si>
    <r>
      <t xml:space="preserve">FY End Date </t>
    </r>
    <r>
      <rPr>
        <b/>
        <u/>
        <sz val="10"/>
        <rFont val="Arial"/>
        <family val="2"/>
      </rPr>
      <t xml:space="preserve">OR </t>
    </r>
    <r>
      <rPr>
        <b/>
        <sz val="10"/>
        <rFont val="Arial"/>
        <family val="2"/>
      </rPr>
      <t xml:space="preserve">Term End Date </t>
    </r>
  </si>
  <si>
    <r>
      <t xml:space="preserve">Budget  Period 3 </t>
    </r>
    <r>
      <rPr>
        <b/>
        <sz val="10"/>
        <rFont val="Arial"/>
        <family val="2"/>
      </rPr>
      <t xml:space="preserve">                     Gray cells represent approved budget. Any  new line items or shifts of more than 20% TOTAL Grant amount up to $100K btween exisisting line items  must be requested PRIOR to financial report submission. </t>
    </r>
  </si>
  <si>
    <t>ACTUAL EXPENDITURES Period 3</t>
  </si>
  <si>
    <r>
      <t xml:space="preserve">ACTUAL EXPENDITURES FOR BUDGET PERIOD 2 (Formula. </t>
    </r>
    <r>
      <rPr>
        <b/>
        <u/>
        <sz val="12"/>
        <rFont val="Arial"/>
        <family val="2"/>
      </rPr>
      <t>DO NOT FILL</t>
    </r>
    <r>
      <rPr>
        <b/>
        <sz val="12"/>
        <rFont val="Arial"/>
        <family val="2"/>
      </rPr>
      <t>)</t>
    </r>
  </si>
  <si>
    <r>
      <t xml:space="preserve">ACTUAL EXPENDITURES FOR BUDGET PERIOD 1 (Formula. </t>
    </r>
    <r>
      <rPr>
        <b/>
        <u/>
        <sz val="12"/>
        <rFont val="Arial"/>
        <family val="2"/>
      </rPr>
      <t>DO NOT FILL</t>
    </r>
    <r>
      <rPr>
        <b/>
        <sz val="12"/>
        <rFont val="Arial"/>
        <family val="2"/>
      </rPr>
      <t>)</t>
    </r>
  </si>
  <si>
    <t>REMAINING BALANCE</t>
  </si>
  <si>
    <t>ACTUAL CONSULTANT/SUBCONTRACT EXPENDITURES for Period 2</t>
  </si>
  <si>
    <t>Consultant/ Subcontract Cost Allocated to Grant for Period 3</t>
  </si>
  <si>
    <t>ACTUAL STAFF TRAVEL EXPENDITURES for Period 1</t>
  </si>
  <si>
    <t>ACTUAL CONSULTANT/SUBCONTRACT EXPENDITURES for Period 3</t>
  </si>
  <si>
    <t>FY Start Date</t>
  </si>
  <si>
    <r>
      <t xml:space="preserve">FY End Date </t>
    </r>
    <r>
      <rPr>
        <b/>
        <u/>
        <sz val="10"/>
        <rFont val="Arial"/>
        <family val="2"/>
      </rPr>
      <t>OR</t>
    </r>
    <r>
      <rPr>
        <b/>
        <sz val="10"/>
        <rFont val="Arial"/>
        <family val="2"/>
      </rPr>
      <t xml:space="preserve"> Term End Date </t>
    </r>
  </si>
  <si>
    <r>
      <t xml:space="preserve">ACTUAL EXPENDITURES FOR BUDGET PERIOD 3 (Formula. </t>
    </r>
    <r>
      <rPr>
        <b/>
        <u/>
        <sz val="12"/>
        <rFont val="Arial"/>
        <family val="2"/>
      </rPr>
      <t>DO NOT FILL</t>
    </r>
    <r>
      <rPr>
        <b/>
        <sz val="12"/>
        <rFont val="Arial"/>
        <family val="2"/>
      </rPr>
      <t>)</t>
    </r>
  </si>
  <si>
    <t>ACTUAL STAFF TRAVEL EXPENDITURES for Period 2</t>
  </si>
  <si>
    <t xml:space="preserve">ACTUAL STAFF TRAVEL EXPENDITURES for Period 3 </t>
  </si>
  <si>
    <t>ACTUAL PROJECT SUPPLIES and/or OTHER DIRECT COSTS EXPENDITURES                             Period 1</t>
  </si>
  <si>
    <t>ACTUAL PROJECT SUPPLIES and/or OTHER DIRECT COSTS EXPENDITURES                             Period 2</t>
  </si>
  <si>
    <t>ACTUAL PROJECT SUPPLIES and/or OTHER DIRECT COSTS EXPENDITURES                             Period 3</t>
  </si>
  <si>
    <t>ACTUAL PRINTING/MEDIA OUTREACH/PUBLICATION/WEBSITE EXPENDITURES                                                         Period 2</t>
  </si>
  <si>
    <t>ACTUAL PRINTING/MEDIA OUTREACH/PUBLICATION/WEBSITE EXPENDITURES                                                         Period 3</t>
  </si>
  <si>
    <t>ACTUAL CONFERENCES/MEETING EXPENDITURES                                                           Period 2</t>
  </si>
  <si>
    <t>ACTUAL CONFERENCES/MEETING EXPENDITURES                                                           Period 3</t>
  </si>
  <si>
    <t>ACTUAL EQUIPMENT EXPENDITURES                                      Period 2</t>
  </si>
  <si>
    <t>ACTUAL EQUIPMENT EXPENDITURES                                      Period 3</t>
  </si>
  <si>
    <t>ACTUAL SUBGRANTEE EXPENDITURES             Period 2</t>
  </si>
  <si>
    <t>ACTUAL SUBGRANTEE EXPENDITURES             Period 3</t>
  </si>
  <si>
    <t xml:space="preserve">TOTAL APPROVED Grant Budget </t>
  </si>
  <si>
    <t>TOTAL CUMULATIVE EXPENDITURES</t>
  </si>
  <si>
    <t>Cumulative Grant Salary and Fringe Expenditures (Formulas DO NOT FILL)</t>
  </si>
  <si>
    <t>Remaining Balance Salary and Fringe (Formulas DO NOT FILL)</t>
  </si>
  <si>
    <r>
      <t xml:space="preserve">Total Grant Salary and Fringe  (Formulas </t>
    </r>
    <r>
      <rPr>
        <b/>
        <u/>
        <sz val="14"/>
        <rFont val="Arial"/>
        <family val="2"/>
      </rPr>
      <t>DO NOT FILL</t>
    </r>
    <r>
      <rPr>
        <b/>
        <sz val="14"/>
        <rFont val="Arial"/>
        <family val="2"/>
      </rPr>
      <t>)</t>
    </r>
  </si>
  <si>
    <t>Cumulative Consultant/Subcontract Expenditures (Formulas DO NOT FILL)</t>
  </si>
  <si>
    <t>Remaining Balance Consultants/Subcontracts (Formulas DO NOT FILL)</t>
  </si>
  <si>
    <t>Remaining Balance Staff Travel ( Formulas. DO  NOT FILL)</t>
  </si>
  <si>
    <t>Remaining Balance Project Supplies and/or Other Direct Costs (Formulas DO NOT FILL)</t>
  </si>
  <si>
    <t>Total Grant Printing/Media/Pub/ Web Expense (Formulas DO NOT FILL)</t>
  </si>
  <si>
    <t>Cumulative Project Supplies and/or Other Direct Cost Expenditures (Formulas DO NOT FILL)</t>
  </si>
  <si>
    <t>Cumulative Printing/Media/Publication/ Website Expenditures (Formulas DO NOT FILL)</t>
  </si>
  <si>
    <t>Remaining Balance Printing/Media/Pub/ Web (Formulas DO NOT FILL)</t>
  </si>
  <si>
    <t>Cumulative Staff Travel Expenditures (Formulas DO NOT FILL)</t>
  </si>
  <si>
    <t>Cumulative Conference/Meeting Expenditures (Formulas DO NOT FILL)</t>
  </si>
  <si>
    <t>Total Grant Subgrant Costs (Formulas. DO NOT FILL)</t>
  </si>
  <si>
    <t xml:space="preserve">TOTAL APPROVED </t>
  </si>
  <si>
    <t>TOTAL BALANCE</t>
  </si>
  <si>
    <t>TOTAL BUDGET for PERIOD 1</t>
  </si>
  <si>
    <t>TOTAL Expenditure Period 1</t>
  </si>
  <si>
    <t>TOTAL Expenditure Period 2</t>
  </si>
  <si>
    <t>TOTAL BUDGET for PERIOD 2</t>
  </si>
  <si>
    <t>TOTAL BUDGET for PERIOD 3</t>
  </si>
  <si>
    <t>TOTAL Expenditure Period 3</t>
  </si>
  <si>
    <t>Remaining Balance Conference/Meetings (Formulas DO NOT FILL)</t>
  </si>
  <si>
    <t>Cumulative Equipment Expenditures (Formulas DO NOT FILL)</t>
  </si>
  <si>
    <t>Remaining Balance Equipment (Formulas DO NOT FILL)</t>
  </si>
  <si>
    <t>Cumulative Subgrantee Expenditures (Formulas DO NOT FILL)</t>
  </si>
  <si>
    <t>Remaining Balance Subgrantee (Formulas DO NOT FILL)</t>
  </si>
  <si>
    <t>Overage varience</t>
  </si>
  <si>
    <t>TOTAL Grant Cumulative Expenditures</t>
  </si>
  <si>
    <t xml:space="preserve">Total Grant </t>
  </si>
  <si>
    <t>Subtotal Salary and Fringe Costs Charged to Grant</t>
  </si>
  <si>
    <t>Subtotal Consultant Costs Per Period ( Formulas. DO NOT FILL)</t>
  </si>
  <si>
    <t>Subtotal Staff Travel Costs Per Period (Formulas DO NOT FILL)</t>
  </si>
  <si>
    <t>Subtotal Project Supply or Other Direct Expense  Per Period (Formula. DO NOT FILL)</t>
  </si>
  <si>
    <t>Subtotal Printing/Publication/Website Costs (Formulas. DO NOT FILL)</t>
  </si>
  <si>
    <t>Subtotal  Conferences/Meetings Costs (Formulas. DO NOT FILL</t>
  </si>
  <si>
    <t>Subtotal Equipment Expense (Formula. DO NOT FILL)</t>
  </si>
  <si>
    <t>Subtotal Amount of Subgrant Costs (Formula. DO NOT FILL.)</t>
  </si>
  <si>
    <t>daily</t>
  </si>
  <si>
    <t xml:space="preserve">Wage Basis  (please select hourly, daily, weekly, monthly, annual) </t>
  </si>
  <si>
    <t xml:space="preserve">Wage Basis  </t>
  </si>
  <si>
    <t>% Spent</t>
  </si>
  <si>
    <t>Amount of Salary and Fringe Allocated to Grant for Period 3 (Formula. DO NOT FILL)</t>
  </si>
  <si>
    <t>Budget Period 4</t>
  </si>
  <si>
    <r>
      <t>FY Start Date (</t>
    </r>
    <r>
      <rPr>
        <sz val="10"/>
        <rFont val="Arial"/>
        <family val="2"/>
      </rPr>
      <t>should align with your Organization's Fiscal Year Start Date)</t>
    </r>
  </si>
  <si>
    <t>Consultant/ Subcontract Cost Allocated to Grant for Period 4</t>
  </si>
  <si>
    <r>
      <t>FY End Date (</t>
    </r>
    <r>
      <rPr>
        <sz val="10"/>
        <rFont val="Arial"/>
        <family val="2"/>
      </rPr>
      <t xml:space="preserve">Should align with your Organization's Fiscal Year End </t>
    </r>
    <r>
      <rPr>
        <b/>
        <sz val="10"/>
        <rFont val="Arial"/>
        <family val="2"/>
      </rPr>
      <t xml:space="preserve">) </t>
    </r>
    <r>
      <rPr>
        <b/>
        <u/>
        <sz val="10"/>
        <rFont val="Arial"/>
        <family val="2"/>
      </rPr>
      <t>OR</t>
    </r>
    <r>
      <rPr>
        <b/>
        <sz val="10"/>
        <rFont val="Arial"/>
        <family val="2"/>
      </rPr>
      <t xml:space="preserve"> Term End Date </t>
    </r>
    <r>
      <rPr>
        <sz val="10"/>
        <rFont val="Arial"/>
        <family val="2"/>
      </rPr>
      <t>(If grant ends before FY End)</t>
    </r>
  </si>
  <si>
    <t>Total Travel Costs Per Staffer for Event Allocated to Grant for Period 4</t>
  </si>
  <si>
    <t>Cost of Printing/Publications/Website Allocated to Grant for Period 4</t>
  </si>
  <si>
    <t>Conference/Meeting Cost Allocated to Grant for Period 4</t>
  </si>
  <si>
    <t>Cost of Equipment Allocated to Grant for Period 4</t>
  </si>
  <si>
    <t>Amount of Subgrant Allocated Period 4</t>
  </si>
  <si>
    <t>TOTAL AMOUNT GRANT for PERIOD 4 (Formula. DO NOT FILL)</t>
  </si>
  <si>
    <t>Cost of Project Supply or Other Direct Expense Allocated to Grant for Period 4</t>
  </si>
  <si>
    <t>Period 4</t>
  </si>
  <si>
    <r>
      <t xml:space="preserve">Budget  Period 4 </t>
    </r>
    <r>
      <rPr>
        <b/>
        <sz val="10"/>
        <rFont val="Arial"/>
        <family val="2"/>
      </rPr>
      <t xml:space="preserve">                                           Gray cells represent approved budget. Any  new line items or shifts of more than 20% TOTAL Grant amount up to $100K btween exisisting line items  must be requested PRIOR to financial report submission. </t>
    </r>
  </si>
  <si>
    <t>ACTUAL EXPENDITURES Period 4</t>
  </si>
  <si>
    <t xml:space="preserve">FY End Date OR Term End Date </t>
  </si>
  <si>
    <t>ACTUAL TIME CHARGED TO GRANT for            PERIOD 4</t>
  </si>
  <si>
    <t>ACTUAL EXPENDITURES FOR BUDGET PERIOD 4 (Formula. DO NOT FILL)</t>
  </si>
  <si>
    <t>TOTAL BUDGET for PERIOD 4</t>
  </si>
  <si>
    <t>TOTAL Expenditure Period 4</t>
  </si>
  <si>
    <t xml:space="preserve">ACTUAL  TIME  CHARGED TO GRANT for  PERIOD 1 </t>
  </si>
  <si>
    <t>ACTUAL TIME CHARGED TO GRANT for PERIOD 3</t>
  </si>
  <si>
    <t>ACTUAL CONSULTANT/SUBCONTRACT EXPENDITURES for Period 4</t>
  </si>
  <si>
    <t>Number of Time Units Allocated to Grant during Period 2  (Formula. DO NOT FILL)</t>
  </si>
  <si>
    <t>Amount of Salary and Fringe Allocated to Grant for Period 2  (Formula. DO NOT FILL)</t>
  </si>
  <si>
    <t>Amount of Salary and Fringe Allocated to Grant for Period 1.  (Formula. DO NOT FILL)</t>
  </si>
  <si>
    <t>Number of Time Units Allocated to Grant during Period 1.  (Formula. DO NOT FILL)</t>
  </si>
  <si>
    <t>Number of Time Units Allocated to Grant during Period 3  (Formula. DO NOT FILL)</t>
  </si>
  <si>
    <t>Number of Time Units Allocated to Grant during Period 4.  (Formula. DO NOT FILL)</t>
  </si>
  <si>
    <t>Amount of Salary and Fringe Allocated to Grant for Period 4 (Formula. DO NOT FILL)</t>
  </si>
  <si>
    <r>
      <t>Consultant/ Subcontract Costs Allocated to Grant for Period 1                              (Formula</t>
    </r>
    <r>
      <rPr>
        <b/>
        <u/>
        <sz val="12"/>
        <rFont val="Arial"/>
        <family val="2"/>
      </rPr>
      <t>. DO NOT FILL)</t>
    </r>
  </si>
  <si>
    <t>Consultant/ Subcontract Cost Allocated to Grant for Period 2 (Formula. DO NOT FILL)</t>
  </si>
  <si>
    <t>Consultant/ Subcontract Cost Allocated to Grant for Period 3. (Formula. DO NOT FILL)</t>
  </si>
  <si>
    <t>Consultant/ Subcontract Cost Allocated to Grant for Period 4. (Formula. DO NOT FILL)</t>
  </si>
  <si>
    <t>Total Travel Costs Per Staffer for Event Allocated to Grant for Period 4. (Formula. DO NOT FILL)</t>
  </si>
  <si>
    <t>Total Travel Costs Per Staffer for Event Allocated to Grant for Period 3. (Formula. DO NOT FILL)</t>
  </si>
  <si>
    <t>Total Travel Costs Per Staffer for Event Allocated to Grant for Period 2. (Formula. DO NOT FILL)</t>
  </si>
  <si>
    <t>Total Travel Costs Per Staffer for Event Allocated to Grant for Period 1. (Formula. DO NOT FILL)</t>
  </si>
  <si>
    <t>ACTUAL STAFF TRAVEL EXPENDITURES for Period 4</t>
  </si>
  <si>
    <t>Cost of Project Supply or Other Direct Expense Allocated to Grant for Period 4 (Formula. DO NOT FILL)</t>
  </si>
  <si>
    <t>Cost of Project Supply or Other Direct Expense Allocated to Grant for Period 3 (Formula. DO NOT FILL)</t>
  </si>
  <si>
    <t>Cost of Project Supply or Other Direct Expense Allocated to Grant for Period 2 (Formula. DO NOT FILL)</t>
  </si>
  <si>
    <t>Cost of Project Supply and/or Other Direct Expense Allocated to Grant for Period 1 (Formula. DO NOT FILL)</t>
  </si>
  <si>
    <t>Cost of Printing/Publications/Website Allocated to Grant for Period 1. (Formula. DO NOT FILL)</t>
  </si>
  <si>
    <t>Cost of Printing/Publications/Website Allocated to Grant for Period 2. (Formula. DO NOT FILL)</t>
  </si>
  <si>
    <t>Cost of Printing/Publications/Website Allocated to Grant for Period 3. (Formula. DO NOT FILL)</t>
  </si>
  <si>
    <t>Cost of Printing/Publications/Website Allocated to Grant for Period 4. (Formula. DO NOT FILL)</t>
  </si>
  <si>
    <t>ACTUAL PROJECT SUPPLIES and/or OTHER DIRECT COSTS EXPENDITURES                             Period 4</t>
  </si>
  <si>
    <t>ACTUAL PRINTING/MEDIA OUTREACH/PUBLICATION/WEBSITE EXPENDITURES                                                         Period 4</t>
  </si>
  <si>
    <t>Conference/Meeting Cost Allocated to Grant for Period 3 (Formula. DO NOT FILL)</t>
  </si>
  <si>
    <t>Conference/Meeting Cost Allocated to Grant for Period 2 (Formula. DO NOT FILL)</t>
  </si>
  <si>
    <t>Conference/Meeting Cost Allocated to Grant for Period 1 (Formula. DO NOT FILL)</t>
  </si>
  <si>
    <t>Conference/Meeting Cost Allocated to Grant for Period 4  (Formula. DO NOT FILL)</t>
  </si>
  <si>
    <t>ACTUAL CONFERENCES/MEETING EXPENDITURES                                                           Period 4</t>
  </si>
  <si>
    <t>Cost of Equipment Allocated to Grant for Period 1 (Formula. DO NOT FILL)</t>
  </si>
  <si>
    <t>Cost of Equipment Allocated to Grant for Period 2 (Formula. DO NOT FILL)</t>
  </si>
  <si>
    <t>Cost of Equipment Allocated to Grant for Period 3 (Formula. DO NOT FILL)</t>
  </si>
  <si>
    <t>Cost of Equipment Allocated to Grant for Period 4 (Formula. DO NOT FILL)</t>
  </si>
  <si>
    <t>ACTUAL EQUIPMENT EXPENDITURES                                      Period 4</t>
  </si>
  <si>
    <t>Amount of Subgrant Allocated Period 1 (Formula. DO NOT FILL)</t>
  </si>
  <si>
    <t>Amount of Subgrant Allocated Period 2 (Formula. DO NOT FILL)</t>
  </si>
  <si>
    <t>Amount of Subgrant Allocated Period 3 (Formula. DO NOT FILL)</t>
  </si>
  <si>
    <t>Amount of Subgrant Allocated Period 4 (Formula. DO NOT FILL)</t>
  </si>
  <si>
    <t>ACTUAL SUBGRANTEE EXPENDITURES                  Period 4</t>
  </si>
  <si>
    <t>FORMULA DO NOT FILL</t>
  </si>
  <si>
    <t>INSTRUCTIONS</t>
  </si>
  <si>
    <t xml:space="preserve"> 2. Detailed budget contains definitions and instructions for each cost category. Budget periods must align with with your organization's fiscal year end.  Please do not adjust formulas. </t>
  </si>
  <si>
    <t>3. Financial reports are due no later than two months after your fiscal year end ( or term end date if term ends before FY end). Please use the Financial Report template. Please do not adjust formulas.</t>
  </si>
  <si>
    <r>
      <rPr>
        <b/>
        <u/>
        <sz val="16"/>
        <rFont val="Arial"/>
        <family val="2"/>
      </rPr>
      <t>Instructions:</t>
    </r>
    <r>
      <rPr>
        <b/>
        <sz val="16"/>
        <rFont val="Arial"/>
        <family val="2"/>
      </rPr>
      <t xml:space="preserve"> </t>
    </r>
    <r>
      <rPr>
        <sz val="16"/>
        <rFont val="Arial"/>
        <family val="2"/>
      </rPr>
      <t xml:space="preserve">Include the name of the agency or individual if identified, (or TBD if not yet indentified), purpose of consultancy/service, estimated total contract amount, and maximum amount (including fees and expenses such as consultant travel) to be charged to this grant per period. </t>
    </r>
  </si>
  <si>
    <r>
      <rPr>
        <b/>
        <u/>
        <sz val="16"/>
        <rFont val="Arial"/>
        <family val="2"/>
      </rPr>
      <t>Instructions</t>
    </r>
    <r>
      <rPr>
        <sz val="16"/>
        <rFont val="Arial"/>
        <family val="2"/>
      </rPr>
      <t xml:space="preserve">: Indicate the title of each staff member travelling, name of event,  the purpose of the staff travel, origin and destinations for each trip, and cost of travel per staff person for each event allocated to this grant by budget period. Total cost should include airfare, lodging and meals. Your institution’s travel policy should be your guide when budgeting for staff travel costs.  Please note, however, that generally the maximum amount that the Foundation will cover under a grant is business class airfare for cross-border trips in excess of six hours (economy class for all other travel). If your organization normally flies economy class for long flights, you should budget for economy travel.  </t>
    </r>
    <r>
      <rPr>
        <b/>
        <sz val="16"/>
        <rFont val="Arial"/>
        <family val="2"/>
      </rPr>
      <t xml:space="preserve">DO NOT </t>
    </r>
    <r>
      <rPr>
        <sz val="16"/>
        <rFont val="Arial"/>
        <family val="2"/>
      </rPr>
      <t>include travel costs for non-staff members such as consultants or subgrantees, which should be incorporated into their contract amounts.</t>
    </r>
  </si>
  <si>
    <r>
      <rPr>
        <b/>
        <u/>
        <sz val="16"/>
        <rFont val="Arial"/>
        <family val="2"/>
      </rPr>
      <t>Instructions</t>
    </r>
    <r>
      <rPr>
        <b/>
        <sz val="16"/>
        <rFont val="Arial"/>
        <family val="2"/>
      </rPr>
      <t xml:space="preserve">: </t>
    </r>
    <r>
      <rPr>
        <sz val="16"/>
        <rFont val="Arial"/>
        <family val="2"/>
      </rPr>
      <t>Staff time charged to grant MUST be for the exclusive charitable purpose of the grant. List all titles of grantee employees charging time to this grant, the wage basis (ex. hourly, weekly), the rate (dollar amount per unit of wage), the percent of fringe of total pay if any to be charged to grant, and the total units of time each employee will spend on this grant's activities during each period. Only include YOUR organizations' employees here.</t>
    </r>
    <r>
      <rPr>
        <b/>
        <sz val="16"/>
        <rFont val="Arial"/>
        <family val="2"/>
      </rPr>
      <t xml:space="preserve"> DO NOT </t>
    </r>
    <r>
      <rPr>
        <sz val="16"/>
        <rFont val="Arial"/>
        <family val="2"/>
      </rPr>
      <t xml:space="preserve">include consultants, subcontractors or subgrantee staff. </t>
    </r>
  </si>
  <si>
    <r>
      <rPr>
        <b/>
        <u/>
        <sz val="16"/>
        <rFont val="Arial"/>
        <family val="2"/>
      </rPr>
      <t>Instructions:</t>
    </r>
    <r>
      <rPr>
        <sz val="16"/>
        <rFont val="Arial"/>
        <family val="2"/>
      </rPr>
      <t xml:space="preserve"> Only the cost of items charged directly to the project will be considered. General organizational expenses such as rent and utilities are normally supported through</t>
    </r>
    <r>
      <rPr>
        <b/>
        <sz val="16"/>
        <rFont val="Arial"/>
        <family val="2"/>
      </rPr>
      <t xml:space="preserve"> indirect cost reimbursement which is not allowed with ER grants</t>
    </r>
    <r>
      <rPr>
        <sz val="16"/>
        <rFont val="Arial"/>
        <family val="2"/>
      </rPr>
      <t xml:space="preserve">. However, if your organization will be incurring office or other direct project expenses </t>
    </r>
    <r>
      <rPr>
        <u/>
        <sz val="16"/>
        <rFont val="Arial"/>
        <family val="2"/>
      </rPr>
      <t>expressly for the charitable purpose of this grant</t>
    </r>
    <r>
      <rPr>
        <sz val="16"/>
        <rFont val="Arial"/>
        <family val="2"/>
      </rPr>
      <t xml:space="preserve"> ( for example renting project-specific office space), please include those costs here and discuss method of allocation to the project and the costs of each per reporting period. </t>
    </r>
    <r>
      <rPr>
        <b/>
        <sz val="16"/>
        <color rgb="FFFF0000"/>
        <rFont val="Arial"/>
        <family val="2"/>
      </rPr>
      <t xml:space="preserve"> </t>
    </r>
    <r>
      <rPr>
        <b/>
        <sz val="16"/>
        <rFont val="Arial"/>
        <family val="2"/>
      </rPr>
      <t>Laptops and other program supplies costing less than $5,000/unit should be listed here.</t>
    </r>
  </si>
  <si>
    <r>
      <rPr>
        <b/>
        <u/>
        <sz val="16"/>
        <rFont val="Arial"/>
        <family val="2"/>
      </rPr>
      <t>Instructions</t>
    </r>
    <r>
      <rPr>
        <b/>
        <sz val="16"/>
        <rFont val="Arial"/>
        <family val="2"/>
      </rPr>
      <t xml:space="preserve">: </t>
    </r>
    <r>
      <rPr>
        <sz val="16"/>
        <rFont val="Arial"/>
        <family val="2"/>
      </rPr>
      <t>Identify whether the cost is for printing, media outreach, a publication or a website, it's purpose to advance grant goals and target audience, and costs of each</t>
    </r>
    <r>
      <rPr>
        <b/>
        <sz val="16"/>
        <rFont val="Arial"/>
        <family val="2"/>
      </rPr>
      <t xml:space="preserve"> per reporting period. </t>
    </r>
  </si>
  <si>
    <r>
      <rPr>
        <b/>
        <u/>
        <sz val="16"/>
        <rFont val="Arial"/>
        <family val="2"/>
      </rPr>
      <t>Instructions:</t>
    </r>
    <r>
      <rPr>
        <b/>
        <sz val="16"/>
        <rFont val="Arial"/>
        <family val="2"/>
      </rPr>
      <t xml:space="preserve"> </t>
    </r>
    <r>
      <rPr>
        <sz val="16"/>
        <rFont val="Arial"/>
        <family val="2"/>
      </rPr>
      <t>Include only the conferences or meetings your organization will conduct or sponsor in service of the charitable purpose of the grant. Indicate the conference/ meeting expense ( ex. venue rental, travel for non-staff to event, etc...), the purpose of conference or meeting/ target audience and the name and planned date of the event.</t>
    </r>
    <r>
      <rPr>
        <b/>
        <sz val="16"/>
        <rFont val="Arial"/>
        <family val="2"/>
      </rPr>
      <t xml:space="preserve"> DO NOT</t>
    </r>
    <r>
      <rPr>
        <sz val="16"/>
        <rFont val="Arial"/>
        <family val="2"/>
      </rPr>
      <t xml:space="preserve"> include conferences or meeting</t>
    </r>
    <r>
      <rPr>
        <b/>
        <sz val="16"/>
        <rFont val="Arial"/>
        <family val="2"/>
      </rPr>
      <t xml:space="preserve"> attended</t>
    </r>
    <r>
      <rPr>
        <sz val="16"/>
        <rFont val="Arial"/>
        <family val="2"/>
      </rPr>
      <t xml:space="preserve"> by </t>
    </r>
    <r>
      <rPr>
        <b/>
        <sz val="16"/>
        <rFont val="Arial"/>
        <family val="2"/>
      </rPr>
      <t>staff members</t>
    </r>
    <r>
      <rPr>
        <sz val="16"/>
        <rFont val="Arial"/>
        <family val="2"/>
      </rPr>
      <t xml:space="preserve">, which should be included in Staff Travel cost category, </t>
    </r>
    <r>
      <rPr>
        <b/>
        <sz val="16"/>
        <rFont val="Arial"/>
        <family val="2"/>
      </rPr>
      <t>DO NOT</t>
    </r>
    <r>
      <rPr>
        <sz val="16"/>
        <rFont val="Arial"/>
        <family val="2"/>
      </rPr>
      <t xml:space="preserve"> include travel by </t>
    </r>
    <r>
      <rPr>
        <b/>
        <sz val="16"/>
        <rFont val="Arial"/>
        <family val="2"/>
      </rPr>
      <t>subgrantees or consultants</t>
    </r>
    <r>
      <rPr>
        <sz val="16"/>
        <rFont val="Arial"/>
        <family val="2"/>
      </rPr>
      <t xml:space="preserve"> which should be incorporated into their contract amount. </t>
    </r>
  </si>
  <si>
    <r>
      <rPr>
        <b/>
        <u/>
        <sz val="16"/>
        <rFont val="Arial"/>
        <family val="2"/>
      </rPr>
      <t>Instructions</t>
    </r>
    <r>
      <rPr>
        <b/>
        <sz val="16"/>
        <rFont val="Arial"/>
        <family val="2"/>
      </rPr>
      <t xml:space="preserve">: </t>
    </r>
    <r>
      <rPr>
        <sz val="16"/>
        <rFont val="Arial"/>
        <family val="2"/>
      </rPr>
      <t>Equipment is defined as an item purchased by an entity without an intent of its sale, with a unit cost of $5,000 or more and a useful life of more than one year</t>
    </r>
    <r>
      <rPr>
        <sz val="16"/>
        <color rgb="FFFF0000"/>
        <rFont val="Arial"/>
        <family val="2"/>
      </rPr>
      <t>.</t>
    </r>
    <r>
      <rPr>
        <b/>
        <sz val="16"/>
        <rFont val="Arial"/>
        <family val="2"/>
      </rPr>
      <t xml:space="preserve"> *ER GRANTEES MUST GET  WRITTEN APPROVAL FROM RF FOR EQUIPMENT PURCHASES </t>
    </r>
    <r>
      <rPr>
        <sz val="16"/>
        <rFont val="Arial"/>
        <family val="2"/>
      </rPr>
      <t xml:space="preserve">and must either report annually to RF during the useful life of the equipment OR supply documentation that the equipment has been donated to a charitable organization. List any equipment purchases that are necessary to carry out the charitable purpose of the grant. Note: For some organizations, according to IRS regulations, there are restrictions and reporting requirements around durable equipment purchases.  The Foundation will explain these if they apply.    </t>
    </r>
  </si>
  <si>
    <r>
      <rPr>
        <b/>
        <u/>
        <sz val="16"/>
        <rFont val="Arial"/>
        <family val="2"/>
      </rPr>
      <t>Instructions:</t>
    </r>
    <r>
      <rPr>
        <b/>
        <sz val="16"/>
        <rFont val="Arial"/>
        <family val="2"/>
      </rPr>
      <t xml:space="preserve"> **ER GRANTEES MUST GET WRITTEN APPROVAL FROM RF TO REGRANT FUNDS. </t>
    </r>
    <r>
      <rPr>
        <sz val="16"/>
        <rFont val="Arial"/>
        <family val="2"/>
      </rPr>
      <t>Note that your organization will need to monitor and pass through expenditure responsibility regulations to all subgrantees.  Please include name of subgrantee (TBD if not yet known), activity for which funds will be subgranted and amount of each subgrant.</t>
    </r>
  </si>
  <si>
    <t xml:space="preserve">1. Please complete summary details on this page before moving on the detailed budget. </t>
  </si>
  <si>
    <r>
      <t xml:space="preserve">FY End Date </t>
    </r>
    <r>
      <rPr>
        <sz val="10"/>
        <rFont val="Arial"/>
        <family val="2"/>
      </rPr>
      <t>(Should align with your Organization's Fiscal Year End Date )</t>
    </r>
    <r>
      <rPr>
        <b/>
        <sz val="10"/>
        <rFont val="Arial"/>
        <family val="2"/>
      </rPr>
      <t xml:space="preserve"> </t>
    </r>
    <r>
      <rPr>
        <b/>
        <u/>
        <sz val="10"/>
        <rFont val="Arial"/>
        <family val="2"/>
      </rPr>
      <t>OR</t>
    </r>
    <r>
      <rPr>
        <b/>
        <sz val="10"/>
        <rFont val="Arial"/>
        <family val="2"/>
      </rPr>
      <t xml:space="preserve"> Term End Date (</t>
    </r>
    <r>
      <rPr>
        <sz val="10"/>
        <rFont val="Arial"/>
        <family val="2"/>
      </rPr>
      <t>If grant ends before FY End)</t>
    </r>
  </si>
  <si>
    <t xml:space="preserve"> 4. If you require a budget modification, please contact your Rockefeller Program Officer prior to submitting your financial report if possible. Budget amendments are required if you need to add a new line item, or if projected expenditures between exisiting line items exceed 20% of the total budget amount up to $100,000.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</si>
</sst>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_);_(\$* \(#,##0.00\);_(\$* \-??_);_(@_)"/>
    <numFmt numFmtId="165" formatCode="\$#,##0_);&quot;($&quot;#,##0\)"/>
    <numFmt numFmtId="166" formatCode="[$$]#,##0;&quot;($&quot;#,##0\)"/>
    <numFmt numFmtId="167" formatCode="&quot;$&quot;#,##0"/>
    <numFmt numFmtId="168" formatCode="[$$-409]#,##0_);\([$$-409]#,##0\)"/>
    <numFmt numFmtId="169" formatCode="&quot;$&quot;#,##0.00"/>
  </numFmts>
  <fonts count="43" x14ac:knownFonts="1">
    <font>
      <sz val="10"/>
      <name val="Arial"/>
      <family val="2"/>
    </font>
    <font>
      <b/>
      <sz val="10"/>
      <name val="Arial"/>
      <family val="2"/>
    </font>
    <font>
      <sz val="10"/>
      <name val="Arial"/>
      <family val="2"/>
      <charset val="1"/>
    </font>
    <font>
      <sz val="10"/>
      <name val="Arial"/>
      <family val="2"/>
    </font>
    <font>
      <b/>
      <sz val="12"/>
      <name val="Arial"/>
      <family val="2"/>
    </font>
    <font>
      <b/>
      <i/>
      <sz val="10"/>
      <name val="Arial"/>
      <family val="2"/>
    </font>
    <font>
      <sz val="10"/>
      <name val="Arial"/>
      <family val="2"/>
    </font>
    <font>
      <sz val="10"/>
      <color indexed="8"/>
      <name val="Arial"/>
      <family val="2"/>
    </font>
    <font>
      <sz val="10"/>
      <name val="Arial"/>
      <family val="2"/>
    </font>
    <font>
      <b/>
      <sz val="16"/>
      <name val="Arial"/>
      <family val="2"/>
    </font>
    <font>
      <b/>
      <sz val="14"/>
      <name val="Arial"/>
      <family val="2"/>
    </font>
    <font>
      <sz val="14"/>
      <name val="Arial"/>
      <family val="2"/>
    </font>
    <font>
      <sz val="12"/>
      <name val="Arial"/>
      <family val="2"/>
    </font>
    <font>
      <b/>
      <sz val="18"/>
      <name val="Arial"/>
      <family val="2"/>
    </font>
    <font>
      <b/>
      <sz val="11"/>
      <name val="Arial"/>
      <family val="2"/>
    </font>
    <font>
      <sz val="11"/>
      <name val="Arial"/>
      <family val="2"/>
    </font>
    <font>
      <b/>
      <sz val="12"/>
      <color theme="1"/>
      <name val="Arial"/>
      <family val="2"/>
    </font>
    <font>
      <sz val="16"/>
      <name val="Arial"/>
      <family val="2"/>
    </font>
    <font>
      <b/>
      <sz val="22"/>
      <name val="Arial"/>
      <family val="2"/>
    </font>
    <font>
      <b/>
      <sz val="20"/>
      <name val="Arial"/>
      <family val="2"/>
    </font>
    <font>
      <b/>
      <sz val="12"/>
      <color indexed="8"/>
      <name val="Arial"/>
      <family val="2"/>
    </font>
    <font>
      <b/>
      <sz val="14"/>
      <color indexed="8"/>
      <name val="Arial"/>
      <family val="2"/>
    </font>
    <font>
      <b/>
      <sz val="13"/>
      <name val="Arial"/>
      <family val="2"/>
    </font>
    <font>
      <b/>
      <i/>
      <sz val="14"/>
      <name val="Arial"/>
      <family val="2"/>
    </font>
    <font>
      <i/>
      <sz val="10"/>
      <name val="Arial"/>
      <family val="2"/>
    </font>
    <font>
      <i/>
      <sz val="12"/>
      <name val="Arial"/>
      <family val="2"/>
    </font>
    <font>
      <b/>
      <i/>
      <sz val="12"/>
      <name val="Arial"/>
      <family val="2"/>
    </font>
    <font>
      <b/>
      <sz val="24"/>
      <name val="Arial"/>
      <family val="2"/>
    </font>
    <font>
      <b/>
      <u/>
      <sz val="10"/>
      <name val="Arial"/>
      <family val="2"/>
    </font>
    <font>
      <b/>
      <u/>
      <sz val="14"/>
      <name val="Arial"/>
      <family val="2"/>
    </font>
    <font>
      <b/>
      <i/>
      <sz val="12"/>
      <color indexed="8"/>
      <name val="Arial"/>
      <family val="2"/>
    </font>
    <font>
      <i/>
      <sz val="12"/>
      <color indexed="8"/>
      <name val="Arial"/>
      <family val="2"/>
    </font>
    <font>
      <b/>
      <sz val="26"/>
      <name val="Arial"/>
      <family val="2"/>
    </font>
    <font>
      <b/>
      <u/>
      <sz val="12"/>
      <name val="Arial"/>
      <family val="2"/>
    </font>
    <font>
      <sz val="16"/>
      <name val="Arial"/>
      <family val="2"/>
      <charset val="1"/>
    </font>
    <font>
      <sz val="8"/>
      <name val="Arial"/>
      <family val="2"/>
    </font>
    <font>
      <b/>
      <sz val="14"/>
      <color theme="1"/>
      <name val="Arial"/>
      <family val="2"/>
    </font>
    <font>
      <sz val="26"/>
      <name val="Arial"/>
      <family val="2"/>
    </font>
    <font>
      <sz val="18"/>
      <name val="Arial"/>
      <family val="2"/>
    </font>
    <font>
      <b/>
      <u/>
      <sz val="16"/>
      <name val="Arial"/>
      <family val="2"/>
    </font>
    <font>
      <u/>
      <sz val="16"/>
      <name val="Arial"/>
      <family val="2"/>
    </font>
    <font>
      <b/>
      <sz val="16"/>
      <color rgb="FFFF0000"/>
      <name val="Arial"/>
      <family val="2"/>
    </font>
    <font>
      <sz val="16"/>
      <color rgb="FFFF0000"/>
      <name val="Arial"/>
      <family val="2"/>
    </font>
  </fonts>
  <fills count="29">
    <fill>
      <patternFill patternType="none"/>
    </fill>
    <fill>
      <patternFill patternType="gray125"/>
    </fill>
    <fill>
      <patternFill patternType="solid">
        <fgColor theme="0" tint="-4.9989318521683403E-2"/>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0" tint="-0.249977111117893"/>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4" tint="0.39997558519241921"/>
        <bgColor indexed="64"/>
      </patternFill>
    </fill>
    <fill>
      <patternFill patternType="solid">
        <fgColor theme="7" tint="0.39997558519241921"/>
        <bgColor indexed="64"/>
      </patternFill>
    </fill>
    <fill>
      <patternFill patternType="solid">
        <fgColor theme="5" tint="0.59999389629810485"/>
        <bgColor indexed="64"/>
      </patternFill>
    </fill>
    <fill>
      <patternFill patternType="solid">
        <fgColor theme="8" tint="0.59999389629810485"/>
        <bgColor indexed="64"/>
      </patternFill>
    </fill>
    <fill>
      <patternFill patternType="solid">
        <fgColor theme="9" tint="0.39997558519241921"/>
        <bgColor indexed="64"/>
      </patternFill>
    </fill>
    <fill>
      <patternFill patternType="solid">
        <fgColor rgb="FF7395D3"/>
        <bgColor indexed="64"/>
      </patternFill>
    </fill>
    <fill>
      <patternFill patternType="solid">
        <fgColor theme="8" tint="0.39997558519241921"/>
        <bgColor indexed="64"/>
      </patternFill>
    </fill>
    <fill>
      <patternFill patternType="solid">
        <fgColor theme="4" tint="0.59999389629810485"/>
        <bgColor indexed="64"/>
      </patternFill>
    </fill>
    <fill>
      <patternFill patternType="solid">
        <fgColor theme="0"/>
        <bgColor indexed="41"/>
      </patternFill>
    </fill>
    <fill>
      <patternFill patternType="solid">
        <fgColor theme="3" tint="0.79998168889431442"/>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3" tint="0.59999389629810485"/>
        <bgColor indexed="64"/>
      </patternFill>
    </fill>
    <fill>
      <patternFill patternType="solid">
        <fgColor rgb="FFEAEDF2"/>
        <bgColor indexed="64"/>
      </patternFill>
    </fill>
    <fill>
      <patternFill patternType="solid">
        <fgColor theme="1" tint="0.34998626667073579"/>
        <bgColor indexed="64"/>
      </patternFill>
    </fill>
    <fill>
      <patternFill patternType="solid">
        <fgColor rgb="FFEADCF4"/>
        <bgColor indexed="64"/>
      </patternFill>
    </fill>
    <fill>
      <patternFill patternType="solid">
        <fgColor rgb="FFCDADE5"/>
        <bgColor indexed="64"/>
      </patternFill>
    </fill>
    <fill>
      <patternFill patternType="solid">
        <fgColor theme="9" tint="0.59999389629810485"/>
        <bgColor indexed="64"/>
      </patternFill>
    </fill>
  </fills>
  <borders count="7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thin">
        <color indexed="64"/>
      </left>
      <right style="thin">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top style="thin">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bottom/>
      <diagonal/>
    </border>
    <border>
      <left style="medium">
        <color indexed="64"/>
      </left>
      <right/>
      <top style="thin">
        <color indexed="64"/>
      </top>
      <bottom style="medium">
        <color indexed="64"/>
      </bottom>
      <diagonal/>
    </border>
    <border>
      <left/>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thin">
        <color indexed="64"/>
      </right>
      <top/>
      <bottom style="thin">
        <color indexed="64"/>
      </bottom>
      <diagonal/>
    </border>
    <border>
      <left/>
      <right style="medium">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medium">
        <color indexed="64"/>
      </right>
      <top/>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medium">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bottom/>
      <diagonal/>
    </border>
    <border>
      <left style="medium">
        <color indexed="64"/>
      </left>
      <right/>
      <top style="medium">
        <color indexed="64"/>
      </top>
      <bottom style="thin">
        <color indexed="64"/>
      </bottom>
      <diagonal/>
    </border>
    <border>
      <left/>
      <right style="thin">
        <color indexed="64"/>
      </right>
      <top style="thin">
        <color indexed="64"/>
      </top>
      <bottom style="medium">
        <color indexed="64"/>
      </bottom>
      <diagonal/>
    </border>
    <border>
      <left style="thick">
        <color indexed="64"/>
      </left>
      <right style="thin">
        <color indexed="64"/>
      </right>
      <top style="thin">
        <color indexed="64"/>
      </top>
      <bottom style="thin">
        <color indexed="64"/>
      </bottom>
      <diagonal/>
    </border>
  </borders>
  <cellStyleXfs count="3">
    <xf numFmtId="0" fontId="0" fillId="0" borderId="0"/>
    <xf numFmtId="164" fontId="3" fillId="0" borderId="0" applyFill="0" applyBorder="0" applyAlignment="0" applyProtection="0"/>
    <xf numFmtId="9" fontId="3" fillId="0" borderId="0" applyFont="0" applyFill="0" applyBorder="0" applyAlignment="0" applyProtection="0"/>
  </cellStyleXfs>
  <cellXfs count="1146">
    <xf numFmtId="0" fontId="0" fillId="0" borderId="0" xfId="0"/>
    <xf numFmtId="0" fontId="2" fillId="0" borderId="0" xfId="0" applyFont="1" applyAlignment="1">
      <alignment vertical="center"/>
    </xf>
    <xf numFmtId="165" fontId="1" fillId="0" borderId="0" xfId="1" applyNumberFormat="1" applyFont="1" applyFill="1" applyBorder="1" applyAlignment="1" applyProtection="1">
      <alignment horizontal="right" vertical="center"/>
    </xf>
    <xf numFmtId="167" fontId="10" fillId="0" borderId="0" xfId="1" applyNumberFormat="1" applyFont="1" applyFill="1" applyBorder="1" applyAlignment="1" applyProtection="1">
      <alignment horizontal="center" vertical="center"/>
    </xf>
    <xf numFmtId="167" fontId="12" fillId="0" borderId="1" xfId="1" applyNumberFormat="1" applyFont="1" applyFill="1" applyBorder="1" applyAlignment="1" applyProtection="1">
      <alignment horizontal="center" vertical="center"/>
      <protection locked="0"/>
    </xf>
    <xf numFmtId="167" fontId="12" fillId="0" borderId="7" xfId="1" applyNumberFormat="1" applyFont="1" applyFill="1" applyBorder="1" applyAlignment="1" applyProtection="1">
      <alignment horizontal="center" vertical="center"/>
      <protection locked="0"/>
    </xf>
    <xf numFmtId="0" fontId="0" fillId="5" borderId="0" xfId="0" applyFill="1"/>
    <xf numFmtId="165" fontId="1" fillId="2" borderId="0" xfId="1" applyNumberFormat="1" applyFont="1" applyFill="1" applyBorder="1" applyAlignment="1" applyProtection="1">
      <alignment horizontal="right" vertical="center" wrapText="1"/>
      <protection locked="0"/>
    </xf>
    <xf numFmtId="165" fontId="3" fillId="0" borderId="1" xfId="1" applyNumberFormat="1" applyFill="1" applyBorder="1" applyAlignment="1" applyProtection="1">
      <alignment horizontal="center" vertical="center"/>
      <protection locked="0"/>
    </xf>
    <xf numFmtId="0" fontId="3" fillId="0" borderId="1" xfId="1" applyNumberFormat="1" applyFill="1" applyBorder="1" applyAlignment="1" applyProtection="1">
      <alignment horizontal="center" vertical="center"/>
      <protection locked="0"/>
    </xf>
    <xf numFmtId="167" fontId="12" fillId="0" borderId="2" xfId="1" applyNumberFormat="1" applyFont="1" applyFill="1" applyBorder="1" applyAlignment="1" applyProtection="1">
      <alignment horizontal="center" vertical="center"/>
      <protection locked="0"/>
    </xf>
    <xf numFmtId="165" fontId="8" fillId="2" borderId="9" xfId="1" applyNumberFormat="1" applyFont="1" applyFill="1" applyBorder="1" applyAlignment="1" applyProtection="1">
      <alignment vertical="center"/>
      <protection locked="0"/>
    </xf>
    <xf numFmtId="167" fontId="12" fillId="2" borderId="9" xfId="1" applyNumberFormat="1" applyFont="1" applyFill="1" applyBorder="1" applyAlignment="1" applyProtection="1">
      <alignment horizontal="center" vertical="center"/>
      <protection locked="0"/>
    </xf>
    <xf numFmtId="167" fontId="16" fillId="2" borderId="9" xfId="1" applyNumberFormat="1" applyFont="1" applyFill="1" applyBorder="1" applyAlignment="1" applyProtection="1">
      <alignment horizontal="center" vertical="center" wrapText="1"/>
      <protection locked="0"/>
    </xf>
    <xf numFmtId="167" fontId="4" fillId="3" borderId="43" xfId="1" applyNumberFormat="1" applyFont="1" applyFill="1" applyBorder="1" applyAlignment="1" applyProtection="1">
      <alignment horizontal="center" vertical="center"/>
      <protection locked="0"/>
    </xf>
    <xf numFmtId="167" fontId="4" fillId="3" borderId="32" xfId="1" applyNumberFormat="1" applyFont="1" applyFill="1" applyBorder="1" applyAlignment="1" applyProtection="1">
      <alignment horizontal="center" vertical="center"/>
      <protection locked="0"/>
    </xf>
    <xf numFmtId="167" fontId="4" fillId="9" borderId="32" xfId="1" applyNumberFormat="1" applyFont="1" applyFill="1" applyBorder="1" applyAlignment="1" applyProtection="1">
      <alignment horizontal="center" vertical="center"/>
      <protection locked="0"/>
    </xf>
    <xf numFmtId="167" fontId="4" fillId="3" borderId="53" xfId="1" applyNumberFormat="1" applyFont="1" applyFill="1" applyBorder="1" applyAlignment="1" applyProtection="1">
      <alignment horizontal="center" vertical="center" wrapText="1"/>
      <protection locked="0"/>
    </xf>
    <xf numFmtId="49" fontId="10" fillId="0" borderId="0" xfId="0" applyNumberFormat="1" applyFont="1" applyAlignment="1">
      <alignment vertical="center" wrapText="1"/>
    </xf>
    <xf numFmtId="49" fontId="1" fillId="0" borderId="0" xfId="0" applyNumberFormat="1" applyFont="1" applyAlignment="1">
      <alignment horizontal="left" vertical="center" wrapText="1"/>
    </xf>
    <xf numFmtId="0" fontId="6" fillId="0" borderId="0" xfId="0" applyFont="1"/>
    <xf numFmtId="165" fontId="8" fillId="0" borderId="0" xfId="1" applyNumberFormat="1" applyFont="1" applyFill="1" applyBorder="1" applyAlignment="1" applyProtection="1">
      <alignment vertical="center"/>
      <protection locked="0"/>
    </xf>
    <xf numFmtId="49" fontId="1" fillId="0" borderId="0" xfId="0" applyNumberFormat="1" applyFont="1" applyAlignment="1">
      <alignment vertical="center" wrapText="1"/>
    </xf>
    <xf numFmtId="167" fontId="4" fillId="2" borderId="9" xfId="1" applyNumberFormat="1" applyFont="1" applyFill="1" applyBorder="1" applyAlignment="1" applyProtection="1">
      <alignment horizontal="center" vertical="center" wrapText="1"/>
      <protection locked="0"/>
    </xf>
    <xf numFmtId="167" fontId="4" fillId="3" borderId="21" xfId="1" applyNumberFormat="1" applyFont="1" applyFill="1" applyBorder="1" applyAlignment="1" applyProtection="1">
      <alignment horizontal="center" wrapText="1"/>
      <protection locked="0"/>
    </xf>
    <xf numFmtId="167" fontId="4" fillId="9" borderId="1" xfId="1" applyNumberFormat="1" applyFont="1" applyFill="1" applyBorder="1" applyAlignment="1" applyProtection="1">
      <alignment horizontal="center" wrapText="1"/>
      <protection locked="0"/>
    </xf>
    <xf numFmtId="165" fontId="4" fillId="3" borderId="41" xfId="1" applyNumberFormat="1" applyFont="1" applyFill="1" applyBorder="1" applyAlignment="1" applyProtection="1">
      <alignment horizontal="center" vertical="center"/>
      <protection locked="0"/>
    </xf>
    <xf numFmtId="165" fontId="4" fillId="9" borderId="8" xfId="1" applyNumberFormat="1" applyFont="1" applyFill="1" applyBorder="1" applyAlignment="1" applyProtection="1">
      <alignment horizontal="center" vertical="center"/>
      <protection locked="0"/>
    </xf>
    <xf numFmtId="165" fontId="0" fillId="0" borderId="1" xfId="1" applyNumberFormat="1" applyFont="1" applyFill="1" applyBorder="1" applyAlignment="1" applyProtection="1">
      <alignment horizontal="center" vertical="center"/>
      <protection locked="0"/>
    </xf>
    <xf numFmtId="167" fontId="12" fillId="0" borderId="23" xfId="1" applyNumberFormat="1" applyFont="1" applyFill="1" applyBorder="1" applyAlignment="1" applyProtection="1">
      <alignment horizontal="center" vertical="center"/>
      <protection locked="0"/>
    </xf>
    <xf numFmtId="165" fontId="3" fillId="3" borderId="29" xfId="1" applyNumberFormat="1" applyFill="1" applyBorder="1" applyAlignment="1" applyProtection="1">
      <alignment horizontal="center" vertical="center"/>
      <protection locked="0"/>
    </xf>
    <xf numFmtId="1" fontId="3" fillId="0" borderId="35" xfId="1" applyNumberFormat="1" applyFill="1" applyBorder="1" applyAlignment="1" applyProtection="1">
      <alignment horizontal="center" vertical="center"/>
      <protection locked="0"/>
    </xf>
    <xf numFmtId="165" fontId="3" fillId="9" borderId="42" xfId="1" applyNumberFormat="1" applyFill="1" applyBorder="1" applyAlignment="1" applyProtection="1">
      <alignment horizontal="center" vertical="center"/>
      <protection locked="0"/>
    </xf>
    <xf numFmtId="165" fontId="24" fillId="13" borderId="1" xfId="1" applyNumberFormat="1" applyFont="1" applyFill="1" applyBorder="1" applyAlignment="1" applyProtection="1">
      <alignment horizontal="center" vertical="center"/>
      <protection locked="0"/>
    </xf>
    <xf numFmtId="0" fontId="24" fillId="13" borderId="19" xfId="1" applyNumberFormat="1" applyFont="1" applyFill="1" applyBorder="1" applyAlignment="1" applyProtection="1">
      <alignment horizontal="center" vertical="center"/>
      <protection locked="0"/>
    </xf>
    <xf numFmtId="165" fontId="24" fillId="13" borderId="42" xfId="1" applyNumberFormat="1" applyFont="1" applyFill="1" applyBorder="1" applyAlignment="1" applyProtection="1">
      <alignment horizontal="center" vertical="center"/>
      <protection locked="0"/>
    </xf>
    <xf numFmtId="1" fontId="24" fillId="13" borderId="19" xfId="1" applyNumberFormat="1" applyFont="1" applyFill="1" applyBorder="1" applyAlignment="1" applyProtection="1">
      <alignment horizontal="center" vertical="center"/>
      <protection locked="0"/>
    </xf>
    <xf numFmtId="3" fontId="24" fillId="13" borderId="35" xfId="1" applyNumberFormat="1" applyFont="1" applyFill="1" applyBorder="1" applyAlignment="1" applyProtection="1">
      <alignment horizontal="center" vertical="center"/>
      <protection locked="0"/>
    </xf>
    <xf numFmtId="165" fontId="24" fillId="13" borderId="0" xfId="1" applyNumberFormat="1" applyFont="1" applyFill="1" applyBorder="1" applyAlignment="1" applyProtection="1">
      <alignment horizontal="center" vertical="center"/>
      <protection locked="0"/>
    </xf>
    <xf numFmtId="165" fontId="24" fillId="13" borderId="9" xfId="1" applyNumberFormat="1" applyFont="1" applyFill="1" applyBorder="1" applyAlignment="1" applyProtection="1">
      <alignment horizontal="center" vertical="center"/>
      <protection locked="0"/>
    </xf>
    <xf numFmtId="165" fontId="8" fillId="2" borderId="0" xfId="1" applyNumberFormat="1" applyFont="1" applyFill="1" applyBorder="1" applyAlignment="1" applyProtection="1">
      <alignment horizontal="center" vertical="center"/>
      <protection locked="0"/>
    </xf>
    <xf numFmtId="165" fontId="8" fillId="2" borderId="9" xfId="1" applyNumberFormat="1" applyFont="1" applyFill="1" applyBorder="1" applyAlignment="1" applyProtection="1">
      <alignment horizontal="center" vertical="center"/>
      <protection locked="0"/>
    </xf>
    <xf numFmtId="165" fontId="10" fillId="11" borderId="16" xfId="1" applyNumberFormat="1" applyFont="1" applyFill="1" applyBorder="1" applyAlignment="1" applyProtection="1">
      <alignment horizontal="center" vertical="center"/>
      <protection locked="0"/>
    </xf>
    <xf numFmtId="167" fontId="16" fillId="3" borderId="14" xfId="1" applyNumberFormat="1" applyFont="1" applyFill="1" applyBorder="1" applyAlignment="1" applyProtection="1">
      <alignment horizontal="center" vertical="center" wrapText="1"/>
      <protection locked="0"/>
    </xf>
    <xf numFmtId="167" fontId="16" fillId="9" borderId="9" xfId="1" applyNumberFormat="1" applyFont="1" applyFill="1" applyBorder="1" applyAlignment="1" applyProtection="1">
      <alignment horizontal="center" vertical="center" wrapText="1"/>
      <protection locked="0"/>
    </xf>
    <xf numFmtId="167" fontId="25" fillId="13" borderId="14" xfId="1" applyNumberFormat="1" applyFont="1" applyFill="1" applyBorder="1" applyAlignment="1" applyProtection="1">
      <alignment horizontal="center" vertical="center"/>
      <protection locked="0"/>
    </xf>
    <xf numFmtId="167" fontId="25" fillId="13" borderId="2" xfId="1" applyNumberFormat="1" applyFont="1" applyFill="1" applyBorder="1" applyAlignment="1" applyProtection="1">
      <alignment horizontal="center" vertical="center"/>
      <protection locked="0"/>
    </xf>
    <xf numFmtId="167" fontId="25" fillId="13" borderId="9" xfId="1" applyNumberFormat="1" applyFont="1" applyFill="1" applyBorder="1" applyAlignment="1" applyProtection="1">
      <alignment horizontal="center" vertical="center"/>
      <protection locked="0"/>
    </xf>
    <xf numFmtId="9" fontId="24" fillId="13" borderId="1" xfId="2" applyFont="1" applyFill="1" applyBorder="1" applyAlignment="1" applyProtection="1">
      <alignment horizontal="center" vertical="center"/>
      <protection locked="0"/>
    </xf>
    <xf numFmtId="167" fontId="4" fillId="3" borderId="21" xfId="1" applyNumberFormat="1" applyFont="1" applyFill="1" applyBorder="1" applyAlignment="1" applyProtection="1">
      <alignment horizontal="center" vertical="center" wrapText="1"/>
      <protection locked="0"/>
    </xf>
    <xf numFmtId="167" fontId="4" fillId="3" borderId="43" xfId="1" applyNumberFormat="1" applyFont="1" applyFill="1" applyBorder="1" applyAlignment="1" applyProtection="1">
      <alignment horizontal="center" vertical="center" wrapText="1"/>
      <protection locked="0"/>
    </xf>
    <xf numFmtId="167" fontId="4" fillId="9" borderId="43" xfId="1" applyNumberFormat="1" applyFont="1" applyFill="1" applyBorder="1" applyAlignment="1" applyProtection="1">
      <alignment horizontal="center" vertical="center" wrapText="1"/>
      <protection locked="0"/>
    </xf>
    <xf numFmtId="0" fontId="17" fillId="5" borderId="0" xfId="0" applyFont="1" applyFill="1" applyAlignment="1">
      <alignment horizontal="center" vertical="center" wrapText="1"/>
    </xf>
    <xf numFmtId="0" fontId="15" fillId="5" borderId="0" xfId="0" applyFont="1" applyFill="1" applyAlignment="1">
      <alignment horizontal="center" vertical="center" wrapText="1"/>
    </xf>
    <xf numFmtId="0" fontId="17" fillId="5" borderId="0" xfId="0" applyFont="1" applyFill="1" applyAlignment="1">
      <alignment vertical="center" wrapText="1"/>
    </xf>
    <xf numFmtId="0" fontId="0" fillId="5" borderId="0" xfId="0" applyFill="1" applyAlignment="1">
      <alignment vertical="center" wrapText="1"/>
    </xf>
    <xf numFmtId="0" fontId="12" fillId="5" borderId="0" xfId="0" applyFont="1" applyFill="1" applyAlignment="1">
      <alignment vertical="center" wrapText="1"/>
    </xf>
    <xf numFmtId="0" fontId="3" fillId="5" borderId="0" xfId="0" applyFont="1" applyFill="1" applyAlignment="1">
      <alignment vertical="center"/>
    </xf>
    <xf numFmtId="0" fontId="11" fillId="5" borderId="0" xfId="0" applyFont="1" applyFill="1" applyAlignment="1">
      <alignment vertical="center" wrapText="1"/>
    </xf>
    <xf numFmtId="0" fontId="11" fillId="5" borderId="0" xfId="0" applyFont="1" applyFill="1" applyAlignment="1">
      <alignment vertical="center"/>
    </xf>
    <xf numFmtId="0" fontId="0" fillId="5" borderId="0" xfId="0" applyFill="1" applyAlignment="1">
      <alignment horizontal="center" vertical="center" wrapText="1"/>
    </xf>
    <xf numFmtId="0" fontId="2" fillId="5" borderId="0" xfId="0" applyFont="1" applyFill="1" applyAlignment="1">
      <alignment vertical="center"/>
    </xf>
    <xf numFmtId="49" fontId="1" fillId="5" borderId="0" xfId="0" applyNumberFormat="1" applyFont="1" applyFill="1" applyAlignment="1">
      <alignment horizontal="left" vertical="center"/>
    </xf>
    <xf numFmtId="0" fontId="6" fillId="5" borderId="0" xfId="0" applyFont="1" applyFill="1"/>
    <xf numFmtId="165" fontId="23" fillId="13" borderId="40" xfId="1" applyNumberFormat="1" applyFont="1" applyFill="1" applyBorder="1" applyAlignment="1" applyProtection="1">
      <alignment horizontal="center" vertical="center"/>
      <protection locked="0"/>
    </xf>
    <xf numFmtId="165" fontId="10" fillId="11" borderId="40" xfId="1" applyNumberFormat="1" applyFont="1" applyFill="1" applyBorder="1" applyAlignment="1" applyProtection="1">
      <alignment horizontal="center" vertical="center"/>
      <protection locked="0"/>
    </xf>
    <xf numFmtId="165" fontId="4" fillId="11" borderId="40" xfId="1" applyNumberFormat="1" applyFont="1" applyFill="1" applyBorder="1" applyAlignment="1" applyProtection="1">
      <alignment horizontal="center" vertical="center" wrapText="1"/>
      <protection locked="0"/>
    </xf>
    <xf numFmtId="165" fontId="10" fillId="11" borderId="21" xfId="1" applyNumberFormat="1" applyFont="1" applyFill="1" applyBorder="1" applyAlignment="1" applyProtection="1">
      <alignment horizontal="center" wrapText="1"/>
      <protection locked="0"/>
    </xf>
    <xf numFmtId="167" fontId="25" fillId="13" borderId="42" xfId="1" applyNumberFormat="1" applyFont="1" applyFill="1" applyBorder="1" applyAlignment="1" applyProtection="1">
      <alignment horizontal="center" vertical="center"/>
      <protection locked="0"/>
    </xf>
    <xf numFmtId="167" fontId="24" fillId="13" borderId="1" xfId="1" applyNumberFormat="1" applyFont="1" applyFill="1" applyBorder="1" applyAlignment="1" applyProtection="1">
      <alignment horizontal="center" vertical="center"/>
      <protection locked="0"/>
    </xf>
    <xf numFmtId="167" fontId="24" fillId="13" borderId="0" xfId="1" applyNumberFormat="1" applyFont="1" applyFill="1" applyBorder="1" applyAlignment="1" applyProtection="1">
      <alignment horizontal="center" vertical="center"/>
      <protection locked="0"/>
    </xf>
    <xf numFmtId="167" fontId="3" fillId="0" borderId="29" xfId="1" applyNumberFormat="1" applyFill="1" applyBorder="1" applyAlignment="1" applyProtection="1">
      <alignment horizontal="center" vertical="center"/>
      <protection locked="0"/>
    </xf>
    <xf numFmtId="167" fontId="3" fillId="0" borderId="46" xfId="1" applyNumberFormat="1" applyFill="1" applyBorder="1" applyAlignment="1" applyProtection="1">
      <alignment horizontal="center" vertical="center"/>
      <protection locked="0"/>
    </xf>
    <xf numFmtId="167" fontId="24" fillId="13" borderId="14" xfId="1" applyNumberFormat="1" applyFont="1" applyFill="1" applyBorder="1" applyAlignment="1" applyProtection="1">
      <alignment horizontal="center" vertical="center"/>
      <protection locked="0"/>
    </xf>
    <xf numFmtId="0" fontId="0" fillId="0" borderId="0" xfId="0" applyAlignment="1">
      <alignment horizontal="center"/>
    </xf>
    <xf numFmtId="0" fontId="9" fillId="5" borderId="0" xfId="0" applyFont="1" applyFill="1" applyAlignment="1">
      <alignment horizontal="center" vertical="center"/>
    </xf>
    <xf numFmtId="0" fontId="11" fillId="5" borderId="0" xfId="0" applyFont="1" applyFill="1" applyAlignment="1">
      <alignment horizontal="center" vertical="center" wrapText="1"/>
    </xf>
    <xf numFmtId="165" fontId="3" fillId="0" borderId="2" xfId="1" applyNumberFormat="1" applyFill="1" applyBorder="1" applyAlignment="1" applyProtection="1">
      <alignment vertical="center" wrapText="1"/>
      <protection locked="0"/>
    </xf>
    <xf numFmtId="165" fontId="24" fillId="13" borderId="18" xfId="1" applyNumberFormat="1" applyFont="1" applyFill="1" applyBorder="1" applyAlignment="1" applyProtection="1">
      <alignment horizontal="center" vertical="center" wrapText="1"/>
      <protection locked="0"/>
    </xf>
    <xf numFmtId="165" fontId="26" fillId="13" borderId="13" xfId="1" applyNumberFormat="1" applyFont="1" applyFill="1" applyBorder="1" applyAlignment="1" applyProtection="1">
      <alignment horizontal="center" vertical="center"/>
      <protection locked="0"/>
    </xf>
    <xf numFmtId="9" fontId="3" fillId="0" borderId="1" xfId="2" applyFill="1" applyBorder="1" applyAlignment="1" applyProtection="1">
      <alignment horizontal="center" vertical="center"/>
      <protection locked="0"/>
    </xf>
    <xf numFmtId="165" fontId="1" fillId="21" borderId="14" xfId="1" applyNumberFormat="1" applyFont="1" applyFill="1" applyBorder="1" applyAlignment="1" applyProtection="1">
      <alignment horizontal="center" vertical="center" wrapText="1"/>
      <protection locked="0"/>
    </xf>
    <xf numFmtId="167" fontId="4" fillId="21" borderId="18" xfId="1" applyNumberFormat="1" applyFont="1" applyFill="1" applyBorder="1" applyAlignment="1" applyProtection="1">
      <alignment horizontal="center" vertical="center" wrapText="1"/>
      <protection locked="0"/>
    </xf>
    <xf numFmtId="165" fontId="24" fillId="13" borderId="35" xfId="1" applyNumberFormat="1" applyFont="1" applyFill="1" applyBorder="1" applyAlignment="1" applyProtection="1">
      <alignment horizontal="center" vertical="center"/>
      <protection locked="0"/>
    </xf>
    <xf numFmtId="167" fontId="12" fillId="0" borderId="0" xfId="1" applyNumberFormat="1" applyFont="1" applyFill="1" applyBorder="1" applyAlignment="1" applyProtection="1">
      <alignment horizontal="center" vertical="center"/>
      <protection locked="0"/>
    </xf>
    <xf numFmtId="167" fontId="3" fillId="0" borderId="0" xfId="1" applyNumberFormat="1" applyFill="1" applyBorder="1" applyAlignment="1" applyProtection="1">
      <alignment horizontal="center" vertical="center"/>
      <protection locked="0"/>
    </xf>
    <xf numFmtId="0" fontId="0" fillId="0" borderId="0" xfId="0" applyAlignment="1">
      <alignment wrapText="1"/>
    </xf>
    <xf numFmtId="0" fontId="3" fillId="5" borderId="1" xfId="1" applyNumberFormat="1" applyFill="1" applyBorder="1" applyAlignment="1" applyProtection="1">
      <alignment horizontal="center" vertical="center"/>
      <protection locked="0"/>
    </xf>
    <xf numFmtId="167" fontId="4" fillId="0" borderId="0" xfId="1" applyNumberFormat="1" applyFont="1" applyFill="1" applyBorder="1" applyAlignment="1" applyProtection="1">
      <alignment horizontal="center" wrapText="1"/>
      <protection locked="0"/>
    </xf>
    <xf numFmtId="167" fontId="4" fillId="0" borderId="0" xfId="1" applyNumberFormat="1" applyFont="1" applyFill="1" applyBorder="1" applyAlignment="1" applyProtection="1">
      <alignment horizontal="center" vertical="center" wrapText="1"/>
      <protection locked="0"/>
    </xf>
    <xf numFmtId="167" fontId="24" fillId="0" borderId="0" xfId="1" applyNumberFormat="1" applyFont="1" applyFill="1" applyBorder="1" applyAlignment="1" applyProtection="1">
      <alignment horizontal="center" vertical="center"/>
      <protection locked="0"/>
    </xf>
    <xf numFmtId="167" fontId="10" fillId="6" borderId="2" xfId="1" applyNumberFormat="1" applyFont="1" applyFill="1" applyBorder="1" applyAlignment="1" applyProtection="1">
      <alignment horizontal="center" vertical="center"/>
      <protection locked="0"/>
    </xf>
    <xf numFmtId="167" fontId="10" fillId="0" borderId="0" xfId="1" applyNumberFormat="1" applyFont="1" applyFill="1" applyBorder="1" applyAlignment="1" applyProtection="1">
      <alignment horizontal="center" vertical="center"/>
      <protection locked="0"/>
    </xf>
    <xf numFmtId="165" fontId="12" fillId="0" borderId="0" xfId="1" applyNumberFormat="1" applyFont="1" applyFill="1" applyBorder="1" applyAlignment="1" applyProtection="1">
      <alignment horizontal="center" vertical="center"/>
      <protection locked="0"/>
    </xf>
    <xf numFmtId="167" fontId="9" fillId="0" borderId="0" xfId="1" applyNumberFormat="1" applyFont="1" applyFill="1" applyBorder="1" applyAlignment="1" applyProtection="1">
      <alignment horizontal="center" vertical="center" wrapText="1"/>
      <protection locked="0"/>
    </xf>
    <xf numFmtId="165" fontId="8" fillId="0" borderId="0" xfId="1" applyNumberFormat="1" applyFont="1" applyFill="1" applyBorder="1" applyAlignment="1" applyProtection="1">
      <alignment horizontal="center" vertical="center"/>
      <protection locked="0"/>
    </xf>
    <xf numFmtId="165" fontId="10" fillId="0" borderId="0" xfId="1" applyNumberFormat="1" applyFont="1" applyFill="1" applyBorder="1" applyAlignment="1" applyProtection="1">
      <alignment horizontal="center" vertical="center"/>
      <protection locked="0"/>
    </xf>
    <xf numFmtId="167" fontId="36" fillId="0" borderId="0" xfId="1" applyNumberFormat="1" applyFont="1" applyFill="1" applyBorder="1" applyAlignment="1" applyProtection="1">
      <alignment horizontal="center" vertical="center" wrapText="1"/>
      <protection locked="0"/>
    </xf>
    <xf numFmtId="167" fontId="25" fillId="0" borderId="0" xfId="1" applyNumberFormat="1" applyFont="1" applyFill="1" applyBorder="1" applyAlignment="1" applyProtection="1">
      <alignment horizontal="center" vertical="center"/>
      <protection locked="0"/>
    </xf>
    <xf numFmtId="165" fontId="24" fillId="13" borderId="58" xfId="1" applyNumberFormat="1" applyFont="1" applyFill="1" applyBorder="1" applyAlignment="1" applyProtection="1">
      <alignment horizontal="center" vertical="center"/>
      <protection locked="0"/>
    </xf>
    <xf numFmtId="165" fontId="3" fillId="10" borderId="58" xfId="1" applyNumberFormat="1" applyFill="1" applyBorder="1" applyAlignment="1" applyProtection="1">
      <alignment horizontal="center" vertical="center"/>
      <protection locked="0"/>
    </xf>
    <xf numFmtId="165" fontId="26" fillId="13" borderId="37" xfId="1" applyNumberFormat="1" applyFont="1" applyFill="1" applyBorder="1" applyAlignment="1" applyProtection="1">
      <alignment horizontal="center" vertical="center"/>
      <protection locked="0"/>
    </xf>
    <xf numFmtId="165" fontId="4" fillId="11" borderId="37" xfId="1" applyNumberFormat="1" applyFont="1" applyFill="1" applyBorder="1" applyAlignment="1" applyProtection="1">
      <alignment horizontal="center" vertical="center"/>
      <protection locked="0"/>
    </xf>
    <xf numFmtId="165" fontId="10" fillId="11" borderId="21" xfId="1" applyNumberFormat="1" applyFont="1" applyFill="1" applyBorder="1" applyAlignment="1" applyProtection="1">
      <alignment horizontal="center" vertical="center"/>
      <protection locked="0"/>
    </xf>
    <xf numFmtId="165" fontId="22" fillId="11" borderId="21" xfId="1" applyNumberFormat="1" applyFont="1" applyFill="1" applyBorder="1" applyAlignment="1" applyProtection="1">
      <alignment horizontal="center" wrapText="1"/>
      <protection locked="0"/>
    </xf>
    <xf numFmtId="165" fontId="26" fillId="13" borderId="40" xfId="1" applyNumberFormat="1" applyFont="1" applyFill="1" applyBorder="1" applyAlignment="1" applyProtection="1">
      <alignment horizontal="center" vertical="center"/>
      <protection locked="0"/>
    </xf>
    <xf numFmtId="165" fontId="19" fillId="16" borderId="33" xfId="1" applyNumberFormat="1" applyFont="1" applyFill="1" applyBorder="1" applyAlignment="1" applyProtection="1">
      <alignment horizontal="center" vertical="center"/>
      <protection locked="0"/>
    </xf>
    <xf numFmtId="165" fontId="3" fillId="26" borderId="1" xfId="1" applyNumberFormat="1" applyFill="1" applyBorder="1" applyAlignment="1" applyProtection="1">
      <alignment horizontal="center" vertical="center"/>
      <protection locked="0"/>
    </xf>
    <xf numFmtId="167" fontId="4" fillId="2" borderId="0" xfId="1" applyNumberFormat="1" applyFont="1" applyFill="1" applyBorder="1" applyAlignment="1" applyProtection="1">
      <alignment horizontal="center" vertical="center" wrapText="1"/>
      <protection locked="0"/>
    </xf>
    <xf numFmtId="165" fontId="24" fillId="2" borderId="0" xfId="1" applyNumberFormat="1" applyFont="1" applyFill="1" applyBorder="1" applyAlignment="1" applyProtection="1">
      <alignment horizontal="center" vertical="center"/>
      <protection locked="0"/>
    </xf>
    <xf numFmtId="165" fontId="4" fillId="2" borderId="0" xfId="1" applyNumberFormat="1" applyFont="1" applyFill="1" applyBorder="1" applyAlignment="1" applyProtection="1">
      <alignment horizontal="center" vertical="center"/>
      <protection locked="0"/>
    </xf>
    <xf numFmtId="165" fontId="24" fillId="13" borderId="29" xfId="1" applyNumberFormat="1" applyFont="1" applyFill="1" applyBorder="1" applyAlignment="1" applyProtection="1">
      <alignment horizontal="center" vertical="center"/>
      <protection locked="0"/>
    </xf>
    <xf numFmtId="165" fontId="8" fillId="5" borderId="29" xfId="1" applyNumberFormat="1" applyFont="1" applyFill="1" applyBorder="1" applyAlignment="1" applyProtection="1">
      <alignment horizontal="center" vertical="center"/>
      <protection locked="0"/>
    </xf>
    <xf numFmtId="165" fontId="8" fillId="5" borderId="30" xfId="1" applyNumberFormat="1" applyFont="1" applyFill="1" applyBorder="1" applyAlignment="1" applyProtection="1">
      <alignment horizontal="center" vertical="center"/>
      <protection locked="0"/>
    </xf>
    <xf numFmtId="165" fontId="1" fillId="2" borderId="18" xfId="1" applyNumberFormat="1" applyFont="1" applyFill="1" applyBorder="1" applyAlignment="1" applyProtection="1">
      <alignment horizontal="center" vertical="center" wrapText="1"/>
      <protection locked="0"/>
    </xf>
    <xf numFmtId="165" fontId="8" fillId="0" borderId="35" xfId="1" applyNumberFormat="1" applyFont="1" applyFill="1" applyBorder="1" applyAlignment="1" applyProtection="1">
      <alignment horizontal="center" vertical="center"/>
      <protection locked="0"/>
    </xf>
    <xf numFmtId="165" fontId="8" fillId="0" borderId="29" xfId="1" applyNumberFormat="1" applyFont="1" applyFill="1" applyBorder="1" applyAlignment="1" applyProtection="1">
      <alignment horizontal="center" vertical="center"/>
      <protection locked="0"/>
    </xf>
    <xf numFmtId="165" fontId="8" fillId="0" borderId="30" xfId="1" applyNumberFormat="1" applyFont="1" applyFill="1" applyBorder="1" applyAlignment="1" applyProtection="1">
      <alignment horizontal="center" vertical="center"/>
      <protection locked="0"/>
    </xf>
    <xf numFmtId="167" fontId="4" fillId="26" borderId="74" xfId="1" applyNumberFormat="1" applyFont="1" applyFill="1" applyBorder="1" applyAlignment="1" applyProtection="1">
      <alignment horizontal="center" vertical="center" wrapText="1"/>
      <protection locked="0"/>
    </xf>
    <xf numFmtId="167" fontId="3" fillId="2" borderId="0" xfId="1" applyNumberFormat="1" applyFill="1" applyBorder="1" applyAlignment="1" applyProtection="1">
      <alignment horizontal="center" vertical="center"/>
      <protection locked="0"/>
    </xf>
    <xf numFmtId="167" fontId="12" fillId="2" borderId="0" xfId="1" applyNumberFormat="1" applyFont="1" applyFill="1" applyBorder="1" applyAlignment="1" applyProtection="1">
      <alignment horizontal="center" vertical="center"/>
      <protection locked="0"/>
    </xf>
    <xf numFmtId="167" fontId="24" fillId="13" borderId="42" xfId="1" applyNumberFormat="1" applyFont="1" applyFill="1" applyBorder="1" applyAlignment="1" applyProtection="1">
      <alignment horizontal="center" vertical="center"/>
      <protection locked="0"/>
    </xf>
    <xf numFmtId="167" fontId="24" fillId="13" borderId="29" xfId="1" applyNumberFormat="1" applyFont="1" applyFill="1" applyBorder="1" applyAlignment="1" applyProtection="1">
      <alignment horizontal="center" vertical="center"/>
      <protection locked="0"/>
    </xf>
    <xf numFmtId="167" fontId="3" fillId="5" borderId="29" xfId="1" applyNumberFormat="1" applyFill="1" applyBorder="1" applyAlignment="1" applyProtection="1">
      <alignment horizontal="center" vertical="center"/>
      <protection locked="0"/>
    </xf>
    <xf numFmtId="167" fontId="4" fillId="9" borderId="30" xfId="1" applyNumberFormat="1" applyFont="1" applyFill="1" applyBorder="1" applyAlignment="1" applyProtection="1">
      <alignment horizontal="center" vertical="center"/>
      <protection locked="0"/>
    </xf>
    <xf numFmtId="165" fontId="24" fillId="13" borderId="25" xfId="1" applyNumberFormat="1" applyFont="1" applyFill="1" applyBorder="1" applyAlignment="1" applyProtection="1">
      <alignment horizontal="center" vertical="center" wrapText="1"/>
      <protection locked="0"/>
    </xf>
    <xf numFmtId="165" fontId="3" fillId="0" borderId="35" xfId="1" applyNumberFormat="1" applyFill="1" applyBorder="1" applyAlignment="1" applyProtection="1">
      <alignment vertical="center" wrapText="1"/>
      <protection locked="0"/>
    </xf>
    <xf numFmtId="167" fontId="4" fillId="2" borderId="0" xfId="1" applyNumberFormat="1" applyFont="1" applyFill="1" applyBorder="1" applyAlignment="1" applyProtection="1">
      <alignment horizontal="center" vertical="center"/>
      <protection locked="0"/>
    </xf>
    <xf numFmtId="167" fontId="16" fillId="2" borderId="0" xfId="1" applyNumberFormat="1" applyFont="1" applyFill="1" applyBorder="1" applyAlignment="1" applyProtection="1">
      <alignment horizontal="center" vertical="center" wrapText="1"/>
      <protection locked="0"/>
    </xf>
    <xf numFmtId="167" fontId="16" fillId="26" borderId="74" xfId="1" applyNumberFormat="1" applyFont="1" applyFill="1" applyBorder="1" applyAlignment="1" applyProtection="1">
      <alignment horizontal="center" vertical="center" wrapText="1"/>
      <protection locked="0"/>
    </xf>
    <xf numFmtId="167" fontId="25" fillId="13" borderId="29" xfId="1" applyNumberFormat="1" applyFont="1" applyFill="1" applyBorder="1" applyAlignment="1" applyProtection="1">
      <alignment horizontal="center" vertical="center"/>
      <protection locked="0"/>
    </xf>
    <xf numFmtId="167" fontId="12" fillId="0" borderId="29" xfId="1" applyNumberFormat="1" applyFont="1" applyFill="1" applyBorder="1" applyAlignment="1" applyProtection="1">
      <alignment horizontal="center" vertical="center"/>
      <protection locked="0"/>
    </xf>
    <xf numFmtId="167" fontId="4" fillId="26" borderId="30" xfId="1" applyNumberFormat="1" applyFont="1" applyFill="1" applyBorder="1" applyAlignment="1" applyProtection="1">
      <alignment horizontal="center" vertical="center"/>
      <protection locked="0"/>
    </xf>
    <xf numFmtId="167" fontId="25" fillId="13" borderId="0" xfId="1" applyNumberFormat="1" applyFont="1" applyFill="1" applyBorder="1" applyAlignment="1" applyProtection="1">
      <alignment horizontal="center" vertical="center"/>
      <protection locked="0"/>
    </xf>
    <xf numFmtId="167" fontId="16" fillId="10" borderId="74" xfId="1" applyNumberFormat="1" applyFont="1" applyFill="1" applyBorder="1" applyAlignment="1" applyProtection="1">
      <alignment horizontal="center" vertical="center" wrapText="1"/>
      <protection locked="0"/>
    </xf>
    <xf numFmtId="167" fontId="4" fillId="10" borderId="30" xfId="1" applyNumberFormat="1" applyFont="1" applyFill="1" applyBorder="1" applyAlignment="1" applyProtection="1">
      <alignment horizontal="center" vertical="center"/>
      <protection locked="0"/>
    </xf>
    <xf numFmtId="167" fontId="4" fillId="26" borderId="74" xfId="1" applyNumberFormat="1" applyFont="1" applyFill="1" applyBorder="1" applyAlignment="1" applyProtection="1">
      <alignment horizontal="center" wrapText="1"/>
      <protection locked="0"/>
    </xf>
    <xf numFmtId="167" fontId="12" fillId="0" borderId="46" xfId="1" applyNumberFormat="1" applyFont="1" applyFill="1" applyBorder="1" applyAlignment="1" applyProtection="1">
      <alignment horizontal="center" vertical="center"/>
      <protection locked="0"/>
    </xf>
    <xf numFmtId="167" fontId="4" fillId="26" borderId="32" xfId="1" applyNumberFormat="1" applyFont="1" applyFill="1" applyBorder="1" applyAlignment="1" applyProtection="1">
      <alignment horizontal="center" vertical="center"/>
      <protection locked="0"/>
    </xf>
    <xf numFmtId="167" fontId="4" fillId="2" borderId="35" xfId="1" applyNumberFormat="1" applyFont="1" applyFill="1" applyBorder="1" applyAlignment="1" applyProtection="1">
      <alignment horizontal="center" wrapText="1"/>
      <protection locked="0"/>
    </xf>
    <xf numFmtId="167" fontId="25" fillId="13" borderId="47" xfId="1" applyNumberFormat="1" applyFont="1" applyFill="1" applyBorder="1" applyAlignment="1" applyProtection="1">
      <alignment horizontal="center" vertical="center"/>
      <protection locked="0"/>
    </xf>
    <xf numFmtId="167" fontId="4" fillId="10" borderId="74" xfId="1" applyNumberFormat="1" applyFont="1" applyFill="1" applyBorder="1" applyAlignment="1" applyProtection="1">
      <alignment horizontal="center" wrapText="1"/>
      <protection locked="0"/>
    </xf>
    <xf numFmtId="167" fontId="4" fillId="10" borderId="32" xfId="1" applyNumberFormat="1" applyFont="1" applyFill="1" applyBorder="1" applyAlignment="1" applyProtection="1">
      <alignment horizontal="center" vertical="center"/>
      <protection locked="0"/>
    </xf>
    <xf numFmtId="167" fontId="4" fillId="6" borderId="35" xfId="1" applyNumberFormat="1" applyFont="1" applyFill="1" applyBorder="1" applyAlignment="1" applyProtection="1">
      <alignment horizontal="center" wrapText="1"/>
      <protection locked="0"/>
    </xf>
    <xf numFmtId="167" fontId="4" fillId="9" borderId="41" xfId="1" applyNumberFormat="1" applyFont="1" applyFill="1" applyBorder="1" applyAlignment="1" applyProtection="1">
      <alignment horizontal="center" vertical="center" wrapText="1"/>
      <protection locked="0"/>
    </xf>
    <xf numFmtId="167" fontId="4" fillId="10" borderId="41" xfId="1" applyNumberFormat="1" applyFont="1" applyFill="1" applyBorder="1" applyAlignment="1" applyProtection="1">
      <alignment horizontal="center" vertical="center" wrapText="1"/>
      <protection locked="0"/>
    </xf>
    <xf numFmtId="167" fontId="3" fillId="24" borderId="0" xfId="1" applyNumberFormat="1" applyFill="1" applyBorder="1" applyAlignment="1" applyProtection="1">
      <alignment horizontal="center" vertical="center"/>
      <protection locked="0"/>
    </xf>
    <xf numFmtId="167" fontId="4" fillId="24" borderId="0" xfId="1" applyNumberFormat="1" applyFont="1" applyFill="1" applyBorder="1" applyAlignment="1" applyProtection="1">
      <alignment horizontal="center" vertical="center"/>
      <protection locked="0"/>
    </xf>
    <xf numFmtId="167" fontId="4" fillId="10" borderId="32" xfId="1" applyNumberFormat="1" applyFont="1" applyFill="1" applyBorder="1" applyAlignment="1" applyProtection="1">
      <alignment horizontal="center" vertical="center" wrapText="1"/>
      <protection locked="0"/>
    </xf>
    <xf numFmtId="167" fontId="25" fillId="13" borderId="74" xfId="1" applyNumberFormat="1" applyFont="1" applyFill="1" applyBorder="1" applyAlignment="1" applyProtection="1">
      <alignment horizontal="center" vertical="center"/>
      <protection locked="0"/>
    </xf>
    <xf numFmtId="167" fontId="4" fillId="10" borderId="43" xfId="1" applyNumberFormat="1" applyFont="1" applyFill="1" applyBorder="1" applyAlignment="1" applyProtection="1">
      <alignment horizontal="center" vertical="center"/>
      <protection locked="0"/>
    </xf>
    <xf numFmtId="167" fontId="4" fillId="24" borderId="35" xfId="1" applyNumberFormat="1" applyFont="1" applyFill="1" applyBorder="1" applyAlignment="1" applyProtection="1">
      <alignment horizontal="center" vertical="center" wrapText="1"/>
      <protection locked="0"/>
    </xf>
    <xf numFmtId="167" fontId="4" fillId="2" borderId="19" xfId="1" applyNumberFormat="1" applyFont="1" applyFill="1" applyBorder="1" applyAlignment="1" applyProtection="1">
      <alignment horizontal="center" vertical="center" wrapText="1"/>
      <protection locked="0"/>
    </xf>
    <xf numFmtId="167" fontId="24" fillId="13" borderId="47" xfId="1" applyNumberFormat="1" applyFont="1" applyFill="1" applyBorder="1" applyAlignment="1" applyProtection="1">
      <alignment horizontal="center" vertical="center"/>
      <protection locked="0"/>
    </xf>
    <xf numFmtId="165" fontId="12" fillId="11" borderId="37" xfId="1" applyNumberFormat="1" applyFont="1" applyFill="1" applyBorder="1" applyAlignment="1" applyProtection="1">
      <alignment horizontal="center" vertical="center"/>
      <protection locked="0"/>
    </xf>
    <xf numFmtId="165" fontId="4" fillId="10" borderId="46" xfId="1" applyNumberFormat="1" applyFont="1" applyFill="1" applyBorder="1" applyAlignment="1" applyProtection="1">
      <alignment horizontal="center" vertical="center"/>
      <protection locked="0"/>
    </xf>
    <xf numFmtId="165" fontId="4" fillId="26" borderId="46" xfId="1" applyNumberFormat="1" applyFont="1" applyFill="1" applyBorder="1" applyAlignment="1" applyProtection="1">
      <alignment horizontal="center" vertical="center"/>
      <protection locked="0"/>
    </xf>
    <xf numFmtId="167" fontId="10" fillId="6" borderId="1" xfId="1" applyNumberFormat="1" applyFont="1" applyFill="1" applyBorder="1" applyAlignment="1" applyProtection="1">
      <alignment horizontal="center" vertical="center"/>
      <protection locked="0"/>
    </xf>
    <xf numFmtId="165" fontId="0" fillId="5" borderId="29" xfId="1" applyNumberFormat="1" applyFont="1" applyFill="1" applyBorder="1" applyAlignment="1" applyProtection="1">
      <alignment horizontal="center" vertical="center"/>
      <protection locked="0"/>
    </xf>
    <xf numFmtId="0" fontId="12" fillId="0" borderId="1" xfId="1" applyNumberFormat="1" applyFont="1" applyFill="1" applyBorder="1" applyAlignment="1" applyProtection="1">
      <alignment horizontal="center" vertical="center"/>
      <protection locked="0"/>
    </xf>
    <xf numFmtId="167" fontId="4" fillId="3" borderId="42" xfId="1" applyNumberFormat="1" applyFont="1" applyFill="1" applyBorder="1" applyAlignment="1" applyProtection="1">
      <alignment horizontal="center" vertical="center" wrapText="1"/>
      <protection locked="0"/>
    </xf>
    <xf numFmtId="167" fontId="4" fillId="9" borderId="42" xfId="1" applyNumberFormat="1" applyFont="1" applyFill="1" applyBorder="1" applyAlignment="1" applyProtection="1">
      <alignment horizontal="center" vertical="center" wrapText="1"/>
      <protection locked="0"/>
    </xf>
    <xf numFmtId="167" fontId="4" fillId="10" borderId="42" xfId="1" applyNumberFormat="1" applyFont="1" applyFill="1" applyBorder="1" applyAlignment="1" applyProtection="1">
      <alignment horizontal="center" vertical="center" wrapText="1"/>
      <protection locked="0"/>
    </xf>
    <xf numFmtId="167" fontId="4" fillId="26" borderId="42" xfId="1" applyNumberFormat="1" applyFont="1" applyFill="1" applyBorder="1" applyAlignment="1" applyProtection="1">
      <alignment horizontal="center" vertical="center" wrapText="1"/>
      <protection locked="0"/>
    </xf>
    <xf numFmtId="4" fontId="3" fillId="0" borderId="35" xfId="1" applyNumberFormat="1" applyFill="1" applyBorder="1" applyAlignment="1" applyProtection="1">
      <alignment horizontal="center" vertical="center"/>
      <protection locked="0"/>
    </xf>
    <xf numFmtId="4" fontId="0" fillId="0" borderId="35" xfId="1" applyNumberFormat="1" applyFont="1" applyFill="1" applyBorder="1" applyAlignment="1" applyProtection="1">
      <alignment horizontal="center" vertical="center"/>
      <protection locked="0"/>
    </xf>
    <xf numFmtId="2" fontId="3" fillId="0" borderId="35" xfId="1" applyNumberFormat="1" applyFill="1" applyBorder="1" applyAlignment="1" applyProtection="1">
      <alignment horizontal="center" vertical="center"/>
      <protection locked="0"/>
    </xf>
    <xf numFmtId="2" fontId="3" fillId="0" borderId="1" xfId="1" applyNumberFormat="1" applyFill="1" applyBorder="1" applyAlignment="1" applyProtection="1">
      <alignment horizontal="center" vertical="center"/>
      <protection locked="0"/>
    </xf>
    <xf numFmtId="0" fontId="2" fillId="0" borderId="57" xfId="0" applyFont="1" applyBorder="1" applyAlignment="1" applyProtection="1">
      <alignment horizontal="left" vertical="center"/>
      <protection locked="0"/>
    </xf>
    <xf numFmtId="9" fontId="2" fillId="0" borderId="1" xfId="2" applyFont="1" applyBorder="1" applyAlignment="1" applyProtection="1">
      <alignment horizontal="center" vertical="center"/>
      <protection locked="0"/>
    </xf>
    <xf numFmtId="0" fontId="2" fillId="0" borderId="0" xfId="0" applyFont="1" applyAlignment="1" applyProtection="1">
      <alignment vertical="center"/>
      <protection locked="0"/>
    </xf>
    <xf numFmtId="165" fontId="3" fillId="0" borderId="17" xfId="1" applyNumberFormat="1" applyFill="1" applyBorder="1" applyAlignment="1" applyProtection="1">
      <alignment horizontal="center" vertical="center"/>
      <protection locked="0"/>
    </xf>
    <xf numFmtId="0" fontId="2" fillId="0" borderId="78" xfId="0" applyFont="1" applyBorder="1" applyAlignment="1" applyProtection="1">
      <alignment vertical="center"/>
      <protection locked="0"/>
    </xf>
    <xf numFmtId="0" fontId="10" fillId="6" borderId="0" xfId="0" applyFont="1" applyFill="1" applyAlignment="1">
      <alignment horizontal="center" vertical="center" wrapText="1"/>
    </xf>
    <xf numFmtId="0" fontId="10" fillId="3" borderId="1" xfId="0" applyFont="1" applyFill="1" applyBorder="1" applyAlignment="1">
      <alignment horizontal="center" vertical="center" wrapText="1"/>
    </xf>
    <xf numFmtId="0" fontId="10" fillId="9" borderId="1" xfId="0" applyFont="1" applyFill="1" applyBorder="1" applyAlignment="1">
      <alignment horizontal="center" vertical="center" wrapText="1"/>
    </xf>
    <xf numFmtId="0" fontId="10" fillId="10" borderId="1" xfId="0" applyFont="1" applyFill="1" applyBorder="1" applyAlignment="1">
      <alignment horizontal="center" vertical="center" wrapText="1"/>
    </xf>
    <xf numFmtId="0" fontId="10" fillId="26" borderId="1" xfId="0" applyFont="1" applyFill="1" applyBorder="1" applyAlignment="1">
      <alignment horizontal="center" vertical="center" wrapText="1"/>
    </xf>
    <xf numFmtId="0" fontId="9" fillId="18"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167" fontId="0" fillId="3" borderId="17" xfId="0" applyNumberFormat="1" applyFill="1" applyBorder="1" applyAlignment="1">
      <alignment horizontal="center" vertical="center" wrapText="1"/>
    </xf>
    <xf numFmtId="167" fontId="0" fillId="9" borderId="1" xfId="0" applyNumberFormat="1" applyFill="1" applyBorder="1" applyAlignment="1">
      <alignment horizontal="center" vertical="center" wrapText="1"/>
    </xf>
    <xf numFmtId="167" fontId="0" fillId="10" borderId="1" xfId="0" applyNumberFormat="1" applyFill="1" applyBorder="1" applyAlignment="1">
      <alignment horizontal="center" vertical="center" wrapText="1"/>
    </xf>
    <xf numFmtId="167" fontId="0" fillId="26" borderId="1" xfId="0" applyNumberFormat="1" applyFill="1" applyBorder="1" applyAlignment="1">
      <alignment horizontal="center" vertical="center" wrapText="1"/>
    </xf>
    <xf numFmtId="167" fontId="17" fillId="18" borderId="1" xfId="0" applyNumberFormat="1" applyFont="1" applyFill="1" applyBorder="1" applyAlignment="1">
      <alignment horizontal="center" vertical="center"/>
    </xf>
    <xf numFmtId="0" fontId="4" fillId="2" borderId="1" xfId="0" applyFont="1" applyFill="1" applyBorder="1" applyAlignment="1">
      <alignment horizontal="center" vertical="center"/>
    </xf>
    <xf numFmtId="167" fontId="0" fillId="3" borderId="17" xfId="0" applyNumberFormat="1" applyFill="1" applyBorder="1" applyAlignment="1">
      <alignment horizontal="center" vertical="center"/>
    </xf>
    <xf numFmtId="167" fontId="0" fillId="9" borderId="1" xfId="0" applyNumberFormat="1" applyFill="1" applyBorder="1" applyAlignment="1">
      <alignment horizontal="center" vertical="center"/>
    </xf>
    <xf numFmtId="167" fontId="0" fillId="10" borderId="1" xfId="0" applyNumberFormat="1" applyFill="1" applyBorder="1" applyAlignment="1">
      <alignment horizontal="center" vertical="center"/>
    </xf>
    <xf numFmtId="167" fontId="0" fillId="26" borderId="1" xfId="0" applyNumberFormat="1" applyFill="1" applyBorder="1" applyAlignment="1">
      <alignment horizontal="center" vertical="center"/>
    </xf>
    <xf numFmtId="0" fontId="10" fillId="8" borderId="1" xfId="0" applyFont="1" applyFill="1" applyBorder="1" applyAlignment="1">
      <alignment horizontal="center" vertical="center"/>
    </xf>
    <xf numFmtId="167" fontId="1" fillId="12" borderId="0" xfId="0" applyNumberFormat="1" applyFont="1" applyFill="1" applyAlignment="1">
      <alignment horizontal="center" vertical="center"/>
    </xf>
    <xf numFmtId="167" fontId="1" fillId="17" borderId="0" xfId="0" applyNumberFormat="1" applyFont="1" applyFill="1" applyAlignment="1">
      <alignment horizontal="center" vertical="center"/>
    </xf>
    <xf numFmtId="167" fontId="1" fillId="15" borderId="0" xfId="0" applyNumberFormat="1" applyFont="1" applyFill="1" applyAlignment="1">
      <alignment horizontal="center" vertical="center"/>
    </xf>
    <xf numFmtId="167" fontId="1" fillId="27" borderId="0" xfId="0" applyNumberFormat="1" applyFont="1" applyFill="1" applyAlignment="1">
      <alignment horizontal="center" vertical="center"/>
    </xf>
    <xf numFmtId="167" fontId="9" fillId="18" borderId="1" xfId="0" applyNumberFormat="1" applyFont="1" applyFill="1" applyBorder="1" applyAlignment="1">
      <alignment horizontal="center" vertical="center"/>
    </xf>
    <xf numFmtId="0" fontId="0" fillId="5" borderId="0" xfId="0" applyFill="1" applyProtection="1">
      <protection locked="0"/>
    </xf>
    <xf numFmtId="0" fontId="0" fillId="0" borderId="0" xfId="0" applyProtection="1">
      <protection locked="0"/>
    </xf>
    <xf numFmtId="0" fontId="9" fillId="5" borderId="0" xfId="0" applyFont="1" applyFill="1" applyAlignment="1" applyProtection="1">
      <alignment horizontal="center" vertical="center"/>
      <protection locked="0"/>
    </xf>
    <xf numFmtId="0" fontId="17" fillId="5" borderId="0" xfId="0" applyFont="1" applyFill="1" applyAlignment="1" applyProtection="1">
      <alignment vertical="center" wrapText="1"/>
      <protection locked="0"/>
    </xf>
    <xf numFmtId="0" fontId="1" fillId="5" borderId="32" xfId="0" applyFont="1" applyFill="1" applyBorder="1" applyAlignment="1" applyProtection="1">
      <alignment horizontal="center" vertical="center"/>
      <protection locked="0"/>
    </xf>
    <xf numFmtId="0" fontId="1" fillId="5" borderId="32" xfId="0" applyFont="1" applyFill="1" applyBorder="1" applyAlignment="1" applyProtection="1">
      <alignment vertical="center"/>
      <protection locked="0"/>
    </xf>
    <xf numFmtId="0" fontId="10" fillId="5" borderId="32" xfId="0" applyFont="1" applyFill="1" applyBorder="1" applyAlignment="1" applyProtection="1">
      <alignment vertical="center"/>
      <protection locked="0"/>
    </xf>
    <xf numFmtId="0" fontId="1" fillId="5" borderId="20" xfId="0" applyFont="1" applyFill="1" applyBorder="1" applyAlignment="1" applyProtection="1">
      <alignment vertical="center"/>
      <protection locked="0"/>
    </xf>
    <xf numFmtId="0" fontId="1" fillId="5" borderId="63" xfId="0" applyFont="1" applyFill="1" applyBorder="1" applyAlignment="1" applyProtection="1">
      <alignment vertical="center"/>
      <protection locked="0"/>
    </xf>
    <xf numFmtId="0" fontId="1" fillId="5" borderId="60" xfId="0" applyFont="1" applyFill="1" applyBorder="1" applyAlignment="1" applyProtection="1">
      <alignment vertical="center"/>
      <protection locked="0"/>
    </xf>
    <xf numFmtId="0" fontId="1" fillId="3" borderId="64" xfId="0" applyFont="1" applyFill="1" applyBorder="1" applyAlignment="1" applyProtection="1">
      <alignment horizontal="center" vertical="top" wrapText="1"/>
      <protection locked="0"/>
    </xf>
    <xf numFmtId="0" fontId="1" fillId="9" borderId="64" xfId="0" applyFont="1" applyFill="1" applyBorder="1" applyAlignment="1" applyProtection="1">
      <alignment horizontal="center" vertical="top" wrapText="1"/>
      <protection locked="0"/>
    </xf>
    <xf numFmtId="0" fontId="1" fillId="9" borderId="65" xfId="0" applyFont="1" applyFill="1" applyBorder="1" applyAlignment="1" applyProtection="1">
      <alignment vertical="top" wrapText="1"/>
      <protection locked="0"/>
    </xf>
    <xf numFmtId="0" fontId="1" fillId="10" borderId="22" xfId="0" applyFont="1" applyFill="1" applyBorder="1" applyAlignment="1" applyProtection="1">
      <alignment horizontal="center" vertical="top" wrapText="1"/>
      <protection locked="0"/>
    </xf>
    <xf numFmtId="0" fontId="1" fillId="10" borderId="65" xfId="0" applyFont="1" applyFill="1" applyBorder="1" applyAlignment="1" applyProtection="1">
      <alignment vertical="top" wrapText="1"/>
      <protection locked="0"/>
    </xf>
    <xf numFmtId="0" fontId="1" fillId="26" borderId="14" xfId="0" applyFont="1" applyFill="1" applyBorder="1" applyAlignment="1" applyProtection="1">
      <alignment horizontal="center" vertical="top" wrapText="1"/>
      <protection locked="0"/>
    </xf>
    <xf numFmtId="0" fontId="1" fillId="26" borderId="14" xfId="0" applyFont="1" applyFill="1" applyBorder="1" applyAlignment="1" applyProtection="1">
      <alignment vertical="top" wrapText="1"/>
      <protection locked="0"/>
    </xf>
    <xf numFmtId="0" fontId="4" fillId="2" borderId="9" xfId="0" applyFont="1" applyFill="1" applyBorder="1" applyAlignment="1" applyProtection="1">
      <alignment horizontal="center"/>
      <protection locked="0"/>
    </xf>
    <xf numFmtId="0" fontId="1" fillId="2" borderId="14" xfId="0" applyFont="1" applyFill="1" applyBorder="1" applyAlignment="1" applyProtection="1">
      <alignment horizontal="center" vertical="center" wrapText="1"/>
      <protection locked="0"/>
    </xf>
    <xf numFmtId="0" fontId="1" fillId="2" borderId="0" xfId="0" applyFont="1" applyFill="1" applyAlignment="1" applyProtection="1">
      <alignment horizontal="center" vertical="center" wrapText="1"/>
      <protection locked="0"/>
    </xf>
    <xf numFmtId="49" fontId="1" fillId="3" borderId="18" xfId="0" applyNumberFormat="1" applyFont="1" applyFill="1" applyBorder="1" applyAlignment="1" applyProtection="1">
      <alignment horizontal="center" vertical="center" wrapText="1"/>
      <protection locked="0"/>
    </xf>
    <xf numFmtId="49" fontId="4" fillId="3" borderId="42" xfId="0" applyNumberFormat="1" applyFont="1" applyFill="1" applyBorder="1" applyAlignment="1" applyProtection="1">
      <alignment horizontal="center" vertical="center" wrapText="1"/>
      <protection locked="0"/>
    </xf>
    <xf numFmtId="49" fontId="1" fillId="9" borderId="19" xfId="0" applyNumberFormat="1" applyFont="1" applyFill="1" applyBorder="1" applyAlignment="1" applyProtection="1">
      <alignment horizontal="center" vertical="center" wrapText="1"/>
      <protection locked="0"/>
    </xf>
    <xf numFmtId="49" fontId="4" fillId="9" borderId="42" xfId="0" applyNumberFormat="1" applyFont="1" applyFill="1" applyBorder="1" applyAlignment="1" applyProtection="1">
      <alignment horizontal="center" vertical="center" wrapText="1"/>
      <protection locked="0"/>
    </xf>
    <xf numFmtId="49" fontId="1" fillId="10" borderId="19" xfId="0" applyNumberFormat="1" applyFont="1" applyFill="1" applyBorder="1" applyAlignment="1" applyProtection="1">
      <alignment horizontal="center" vertical="center" wrapText="1"/>
      <protection locked="0"/>
    </xf>
    <xf numFmtId="49" fontId="4" fillId="10" borderId="58" xfId="0" applyNumberFormat="1" applyFont="1" applyFill="1" applyBorder="1" applyAlignment="1" applyProtection="1">
      <alignment horizontal="center" vertical="center" wrapText="1"/>
      <protection locked="0"/>
    </xf>
    <xf numFmtId="49" fontId="4" fillId="26" borderId="1" xfId="0" applyNumberFormat="1" applyFont="1" applyFill="1" applyBorder="1" applyAlignment="1" applyProtection="1">
      <alignment horizontal="center" vertical="center" wrapText="1"/>
      <protection locked="0"/>
    </xf>
    <xf numFmtId="0" fontId="4" fillId="11" borderId="12" xfId="0" applyFont="1" applyFill="1" applyBorder="1" applyAlignment="1" applyProtection="1">
      <alignment horizontal="center" vertical="center" wrapText="1"/>
      <protection locked="0"/>
    </xf>
    <xf numFmtId="0" fontId="2" fillId="0" borderId="0" xfId="0" applyFont="1" applyProtection="1">
      <protection locked="0"/>
    </xf>
    <xf numFmtId="0" fontId="25" fillId="13" borderId="57" xfId="0" applyFont="1" applyFill="1" applyBorder="1" applyAlignment="1" applyProtection="1">
      <alignment horizontal="left" vertical="center" wrapText="1"/>
      <protection locked="0"/>
    </xf>
    <xf numFmtId="0" fontId="0" fillId="5" borderId="0" xfId="0" applyFill="1" applyAlignment="1" applyProtection="1">
      <alignment vertical="center" wrapText="1"/>
      <protection locked="0"/>
    </xf>
    <xf numFmtId="167" fontId="4" fillId="3" borderId="41" xfId="1" applyNumberFormat="1" applyFont="1" applyFill="1" applyBorder="1" applyAlignment="1" applyProtection="1">
      <alignment horizontal="center" vertical="center"/>
      <protection locked="0"/>
    </xf>
    <xf numFmtId="165" fontId="3" fillId="6" borderId="47" xfId="1" applyNumberFormat="1" applyFill="1" applyBorder="1" applyAlignment="1" applyProtection="1">
      <alignment vertical="center"/>
      <protection locked="0"/>
    </xf>
    <xf numFmtId="167" fontId="4" fillId="9" borderId="41" xfId="1" applyNumberFormat="1" applyFont="1" applyFill="1" applyBorder="1" applyAlignment="1" applyProtection="1">
      <alignment horizontal="center" vertical="center"/>
      <protection locked="0"/>
    </xf>
    <xf numFmtId="167" fontId="4" fillId="6" borderId="0" xfId="1" applyNumberFormat="1" applyFont="1" applyFill="1" applyBorder="1" applyAlignment="1" applyProtection="1">
      <alignment horizontal="center" vertical="center"/>
      <protection locked="0"/>
    </xf>
    <xf numFmtId="167" fontId="4" fillId="10" borderId="8" xfId="1" applyNumberFormat="1" applyFont="1" applyFill="1" applyBorder="1" applyAlignment="1" applyProtection="1">
      <alignment horizontal="center" vertical="center"/>
      <protection locked="0"/>
    </xf>
    <xf numFmtId="167" fontId="4" fillId="8" borderId="1" xfId="1" applyNumberFormat="1" applyFont="1" applyFill="1" applyBorder="1" applyAlignment="1" applyProtection="1">
      <alignment horizontal="center" vertical="center"/>
      <protection locked="0"/>
    </xf>
    <xf numFmtId="167" fontId="4" fillId="26" borderId="1" xfId="1" applyNumberFormat="1" applyFont="1" applyFill="1" applyBorder="1" applyAlignment="1" applyProtection="1">
      <alignment horizontal="center" vertical="center"/>
      <protection locked="0"/>
    </xf>
    <xf numFmtId="0" fontId="11" fillId="5" borderId="0" xfId="0" applyFont="1" applyFill="1" applyAlignment="1" applyProtection="1">
      <alignment horizontal="center" vertical="center" wrapText="1"/>
      <protection locked="0"/>
    </xf>
    <xf numFmtId="49" fontId="4" fillId="2" borderId="58" xfId="0" applyNumberFormat="1" applyFont="1" applyFill="1" applyBorder="1" applyAlignment="1" applyProtection="1">
      <alignment horizontal="center" vertical="center" wrapText="1"/>
      <protection locked="0"/>
    </xf>
    <xf numFmtId="0" fontId="12" fillId="2" borderId="0" xfId="0" applyFont="1" applyFill="1" applyAlignment="1" applyProtection="1">
      <alignment vertical="center"/>
      <protection locked="0"/>
    </xf>
    <xf numFmtId="0" fontId="25" fillId="13" borderId="57" xfId="0" applyFont="1" applyFill="1" applyBorder="1" applyAlignment="1" applyProtection="1">
      <alignment vertical="center"/>
      <protection locked="0"/>
    </xf>
    <xf numFmtId="165" fontId="26" fillId="13" borderId="37" xfId="0" applyNumberFormat="1" applyFont="1" applyFill="1" applyBorder="1" applyAlignment="1" applyProtection="1">
      <alignment horizontal="center" vertical="center"/>
      <protection locked="0"/>
    </xf>
    <xf numFmtId="0" fontId="2" fillId="0" borderId="57" xfId="0" applyFont="1" applyBorder="1" applyAlignment="1" applyProtection="1">
      <alignment vertical="center"/>
      <protection locked="0"/>
    </xf>
    <xf numFmtId="165" fontId="4" fillId="11" borderId="37" xfId="0" applyNumberFormat="1" applyFont="1" applyFill="1" applyBorder="1" applyAlignment="1" applyProtection="1">
      <alignment horizontal="center" vertical="center"/>
      <protection locked="0"/>
    </xf>
    <xf numFmtId="0" fontId="15" fillId="5" borderId="0" xfId="0" applyFont="1" applyFill="1" applyAlignment="1" applyProtection="1">
      <alignment horizontal="center" vertical="center" wrapText="1"/>
      <protection locked="0"/>
    </xf>
    <xf numFmtId="0" fontId="10" fillId="2" borderId="1" xfId="0" applyFont="1" applyFill="1" applyBorder="1" applyAlignment="1" applyProtection="1">
      <alignment horizontal="center" vertical="center"/>
      <protection locked="0"/>
    </xf>
    <xf numFmtId="0" fontId="10" fillId="2" borderId="1" xfId="0" applyFont="1" applyFill="1" applyBorder="1" applyAlignment="1" applyProtection="1">
      <alignment horizontal="center" vertical="center" wrapText="1"/>
      <protection locked="0"/>
    </xf>
    <xf numFmtId="0" fontId="4" fillId="2" borderId="2" xfId="0" applyFont="1" applyFill="1" applyBorder="1" applyAlignment="1" applyProtection="1">
      <alignment horizontal="center" vertical="center" wrapText="1"/>
      <protection locked="0"/>
    </xf>
    <xf numFmtId="0" fontId="4" fillId="3" borderId="74" xfId="0" applyFont="1" applyFill="1" applyBorder="1" applyAlignment="1" applyProtection="1">
      <alignment horizontal="center" vertical="center" wrapText="1"/>
      <protection locked="0"/>
    </xf>
    <xf numFmtId="0" fontId="4" fillId="9" borderId="74" xfId="0" applyFont="1" applyFill="1" applyBorder="1" applyAlignment="1" applyProtection="1">
      <alignment horizontal="center" vertical="center" wrapText="1"/>
      <protection locked="0"/>
    </xf>
    <xf numFmtId="0" fontId="4" fillId="2" borderId="0" xfId="0" applyFont="1" applyFill="1" applyAlignment="1" applyProtection="1">
      <alignment horizontal="center" vertical="center" wrapText="1"/>
      <protection locked="0"/>
    </xf>
    <xf numFmtId="0" fontId="4" fillId="10" borderId="74" xfId="0" applyFont="1" applyFill="1" applyBorder="1" applyAlignment="1" applyProtection="1">
      <alignment horizontal="center" vertical="center" wrapText="1"/>
      <protection locked="0"/>
    </xf>
    <xf numFmtId="0" fontId="4" fillId="2" borderId="35" xfId="0" applyFont="1" applyFill="1" applyBorder="1" applyAlignment="1" applyProtection="1">
      <alignment horizontal="center" vertical="center" wrapText="1"/>
      <protection locked="0"/>
    </xf>
    <xf numFmtId="0" fontId="4" fillId="26" borderId="74" xfId="0" applyFont="1" applyFill="1" applyBorder="1" applyAlignment="1" applyProtection="1">
      <alignment horizontal="center" vertical="center" wrapText="1"/>
      <protection locked="0"/>
    </xf>
    <xf numFmtId="0" fontId="10" fillId="11" borderId="13" xfId="0" applyFont="1" applyFill="1" applyBorder="1" applyAlignment="1" applyProtection="1">
      <alignment horizontal="center" vertical="center" wrapText="1"/>
      <protection locked="0"/>
    </xf>
    <xf numFmtId="49" fontId="26" fillId="13" borderId="39" xfId="0" applyNumberFormat="1" applyFont="1" applyFill="1" applyBorder="1" applyAlignment="1" applyProtection="1">
      <alignment horizontal="center" vertical="center" wrapText="1"/>
      <protection locked="0"/>
    </xf>
    <xf numFmtId="0" fontId="24" fillId="13" borderId="0" xfId="0" applyFont="1" applyFill="1" applyAlignment="1" applyProtection="1">
      <alignment vertical="center"/>
      <protection locked="0"/>
    </xf>
    <xf numFmtId="0" fontId="24" fillId="13" borderId="42" xfId="0" applyFont="1" applyFill="1" applyBorder="1" applyAlignment="1" applyProtection="1">
      <alignment vertical="center"/>
      <protection locked="0"/>
    </xf>
    <xf numFmtId="0" fontId="24" fillId="13" borderId="35" xfId="0" applyFont="1" applyFill="1" applyBorder="1" applyAlignment="1" applyProtection="1">
      <alignment vertical="center"/>
      <protection locked="0"/>
    </xf>
    <xf numFmtId="0" fontId="24" fillId="13" borderId="29" xfId="0" applyFont="1" applyFill="1" applyBorder="1" applyAlignment="1" applyProtection="1">
      <alignment vertical="center"/>
      <protection locked="0"/>
    </xf>
    <xf numFmtId="49" fontId="26" fillId="13" borderId="61" xfId="0" applyNumberFormat="1" applyFont="1" applyFill="1" applyBorder="1" applyAlignment="1" applyProtection="1">
      <alignment horizontal="center" vertical="center" wrapText="1"/>
      <protection locked="0"/>
    </xf>
    <xf numFmtId="0" fontId="24" fillId="13" borderId="47" xfId="0" applyFont="1" applyFill="1" applyBorder="1" applyAlignment="1" applyProtection="1">
      <alignment vertical="center"/>
      <protection locked="0"/>
    </xf>
    <xf numFmtId="49" fontId="12" fillId="0" borderId="3" xfId="0" applyNumberFormat="1" applyFont="1" applyBorder="1" applyAlignment="1" applyProtection="1">
      <alignment horizontal="left" vertical="center" wrapText="1"/>
      <protection locked="0"/>
    </xf>
    <xf numFmtId="0" fontId="3" fillId="2" borderId="0" xfId="0" applyFont="1" applyFill="1" applyAlignment="1" applyProtection="1">
      <alignment vertical="center"/>
      <protection locked="0"/>
    </xf>
    <xf numFmtId="167" fontId="3" fillId="0" borderId="29" xfId="0" applyNumberFormat="1" applyFont="1" applyBorder="1" applyAlignment="1" applyProtection="1">
      <alignment horizontal="center" vertical="center"/>
      <protection locked="0"/>
    </xf>
    <xf numFmtId="167" fontId="3" fillId="0" borderId="29" xfId="0" applyNumberFormat="1" applyFont="1" applyBorder="1" applyAlignment="1" applyProtection="1">
      <alignment vertical="center"/>
      <protection locked="0"/>
    </xf>
    <xf numFmtId="169" fontId="3" fillId="0" borderId="29" xfId="0" applyNumberFormat="1" applyFont="1" applyBorder="1" applyAlignment="1" applyProtection="1">
      <alignment horizontal="center" vertical="center"/>
      <protection locked="0"/>
    </xf>
    <xf numFmtId="0" fontId="12" fillId="5" borderId="0" xfId="0" applyFont="1" applyFill="1" applyAlignment="1" applyProtection="1">
      <alignment vertical="center" wrapText="1"/>
      <protection locked="0"/>
    </xf>
    <xf numFmtId="0" fontId="2" fillId="2" borderId="0" xfId="0" applyFont="1" applyFill="1" applyAlignment="1" applyProtection="1">
      <alignment vertical="center"/>
      <protection locked="0"/>
    </xf>
    <xf numFmtId="167" fontId="4" fillId="10" borderId="30" xfId="0" applyNumberFormat="1" applyFont="1" applyFill="1" applyBorder="1" applyAlignment="1" applyProtection="1">
      <alignment horizontal="center" vertical="center"/>
      <protection locked="0"/>
    </xf>
    <xf numFmtId="167" fontId="4" fillId="2" borderId="0" xfId="0" applyNumberFormat="1" applyFont="1" applyFill="1" applyAlignment="1" applyProtection="1">
      <alignment horizontal="center" vertical="center"/>
      <protection locked="0"/>
    </xf>
    <xf numFmtId="167" fontId="4" fillId="26" borderId="30" xfId="0" applyNumberFormat="1" applyFont="1" applyFill="1" applyBorder="1" applyAlignment="1" applyProtection="1">
      <alignment horizontal="center" vertical="center"/>
      <protection locked="0"/>
    </xf>
    <xf numFmtId="49" fontId="4" fillId="2" borderId="58" xfId="0" applyNumberFormat="1" applyFont="1" applyFill="1" applyBorder="1" applyAlignment="1" applyProtection="1">
      <alignment horizontal="center" vertical="center"/>
      <protection locked="0"/>
    </xf>
    <xf numFmtId="166" fontId="21" fillId="11" borderId="40" xfId="0" applyNumberFormat="1" applyFont="1" applyFill="1" applyBorder="1" applyAlignment="1" applyProtection="1">
      <alignment horizontal="center" vertical="center" wrapText="1"/>
      <protection locked="0"/>
    </xf>
    <xf numFmtId="49" fontId="26" fillId="13" borderId="3" xfId="0" applyNumberFormat="1" applyFont="1" applyFill="1" applyBorder="1" applyAlignment="1" applyProtection="1">
      <alignment horizontal="left" vertical="top" wrapText="1"/>
      <protection locked="0"/>
    </xf>
    <xf numFmtId="0" fontId="25" fillId="13" borderId="0" xfId="0" applyFont="1" applyFill="1" applyAlignment="1" applyProtection="1">
      <alignment vertical="center"/>
      <protection locked="0"/>
    </xf>
    <xf numFmtId="166" fontId="30" fillId="13" borderId="37" xfId="0" applyNumberFormat="1" applyFont="1" applyFill="1" applyBorder="1" applyAlignment="1" applyProtection="1">
      <alignment horizontal="center" vertical="center"/>
      <protection locked="0"/>
    </xf>
    <xf numFmtId="49" fontId="0" fillId="0" borderId="3" xfId="0" applyNumberFormat="1" applyBorder="1" applyAlignment="1" applyProtection="1">
      <alignment horizontal="left" vertical="center" wrapText="1"/>
      <protection locked="0"/>
    </xf>
    <xf numFmtId="166" fontId="20" fillId="16" borderId="37" xfId="0" applyNumberFormat="1" applyFont="1" applyFill="1" applyBorder="1" applyAlignment="1" applyProtection="1">
      <alignment horizontal="center" vertical="center"/>
      <protection locked="0"/>
    </xf>
    <xf numFmtId="0" fontId="3" fillId="5" borderId="0" xfId="0" applyFont="1" applyFill="1" applyAlignment="1" applyProtection="1">
      <alignment vertical="center"/>
      <protection locked="0"/>
    </xf>
    <xf numFmtId="166" fontId="21" fillId="16" borderId="37" xfId="0" applyNumberFormat="1" applyFont="1" applyFill="1" applyBorder="1" applyAlignment="1" applyProtection="1">
      <alignment horizontal="center" vertical="center"/>
      <protection locked="0"/>
    </xf>
    <xf numFmtId="49" fontId="4" fillId="2" borderId="8" xfId="0" applyNumberFormat="1" applyFont="1" applyFill="1" applyBorder="1" applyAlignment="1" applyProtection="1">
      <alignment horizontal="center" vertical="center" wrapText="1"/>
      <protection locked="0"/>
    </xf>
    <xf numFmtId="0" fontId="26" fillId="13" borderId="3" xfId="0" applyFont="1" applyFill="1" applyBorder="1" applyAlignment="1" applyProtection="1">
      <alignment horizontal="left" vertical="center" wrapText="1"/>
      <protection locked="0"/>
    </xf>
    <xf numFmtId="0" fontId="24" fillId="13" borderId="9" xfId="0" applyFont="1" applyFill="1" applyBorder="1" applyAlignment="1" applyProtection="1">
      <alignment vertical="center"/>
      <protection locked="0"/>
    </xf>
    <xf numFmtId="167" fontId="26" fillId="13" borderId="40" xfId="0" applyNumberFormat="1" applyFont="1" applyFill="1" applyBorder="1" applyAlignment="1" applyProtection="1">
      <alignment horizontal="center" vertical="center"/>
      <protection locked="0"/>
    </xf>
    <xf numFmtId="0" fontId="1" fillId="0" borderId="3" xfId="0" applyFont="1" applyBorder="1" applyAlignment="1" applyProtection="1">
      <alignment horizontal="left" vertical="center"/>
      <protection locked="0"/>
    </xf>
    <xf numFmtId="0" fontId="2" fillId="2" borderId="9" xfId="0" applyFont="1" applyFill="1" applyBorder="1" applyAlignment="1" applyProtection="1">
      <alignment vertical="center"/>
      <protection locked="0"/>
    </xf>
    <xf numFmtId="167" fontId="4" fillId="11" borderId="37" xfId="0" applyNumberFormat="1" applyFont="1" applyFill="1" applyBorder="1" applyAlignment="1" applyProtection="1">
      <alignment horizontal="center" vertical="center"/>
      <protection locked="0"/>
    </xf>
    <xf numFmtId="167" fontId="10" fillId="11" borderId="21" xfId="0" applyNumberFormat="1" applyFont="1" applyFill="1" applyBorder="1" applyAlignment="1" applyProtection="1">
      <alignment horizontal="center" vertical="center"/>
      <protection locked="0"/>
    </xf>
    <xf numFmtId="0" fontId="17" fillId="5" borderId="0" xfId="0" applyFont="1" applyFill="1" applyAlignment="1" applyProtection="1">
      <alignment horizontal="center" vertical="center" wrapText="1"/>
      <protection locked="0"/>
    </xf>
    <xf numFmtId="49" fontId="13" fillId="8" borderId="9" xfId="0" applyNumberFormat="1" applyFont="1" applyFill="1" applyBorder="1" applyAlignment="1" applyProtection="1">
      <alignment vertical="center"/>
      <protection locked="0"/>
    </xf>
    <xf numFmtId="49" fontId="13" fillId="8" borderId="0" xfId="0" applyNumberFormat="1" applyFont="1" applyFill="1" applyAlignment="1" applyProtection="1">
      <alignment vertical="center"/>
      <protection locked="0"/>
    </xf>
    <xf numFmtId="49" fontId="13" fillId="8" borderId="13" xfId="0" applyNumberFormat="1" applyFont="1" applyFill="1" applyBorder="1" applyAlignment="1" applyProtection="1">
      <alignment vertical="center"/>
      <protection locked="0"/>
    </xf>
    <xf numFmtId="49" fontId="4" fillId="2" borderId="20" xfId="0" applyNumberFormat="1" applyFont="1" applyFill="1" applyBorder="1" applyAlignment="1" applyProtection="1">
      <alignment horizontal="center" vertical="center" wrapText="1"/>
      <protection locked="0"/>
    </xf>
    <xf numFmtId="49" fontId="26" fillId="13" borderId="61" xfId="0" applyNumberFormat="1" applyFont="1" applyFill="1" applyBorder="1" applyAlignment="1" applyProtection="1">
      <alignment horizontal="left" vertical="center" wrapText="1"/>
      <protection locked="0"/>
    </xf>
    <xf numFmtId="0" fontId="24" fillId="13" borderId="0" xfId="0" applyFont="1" applyFill="1" applyAlignment="1" applyProtection="1">
      <alignment horizontal="left" vertical="top"/>
      <protection locked="0"/>
    </xf>
    <xf numFmtId="0" fontId="24" fillId="13" borderId="1" xfId="0" applyFont="1" applyFill="1" applyBorder="1" applyAlignment="1" applyProtection="1">
      <alignment horizontal="left" vertical="top"/>
      <protection locked="0"/>
    </xf>
    <xf numFmtId="0" fontId="24" fillId="13" borderId="29" xfId="0" applyFont="1" applyFill="1" applyBorder="1" applyAlignment="1" applyProtection="1">
      <alignment horizontal="left" vertical="top"/>
      <protection locked="0"/>
    </xf>
    <xf numFmtId="0" fontId="24" fillId="13" borderId="47" xfId="0" applyFont="1" applyFill="1" applyBorder="1" applyAlignment="1" applyProtection="1">
      <alignment horizontal="left" vertical="top"/>
      <protection locked="0"/>
    </xf>
    <xf numFmtId="49" fontId="0" fillId="0" borderId="3" xfId="0" applyNumberFormat="1" applyBorder="1" applyAlignment="1" applyProtection="1">
      <alignment horizontal="left"/>
      <protection locked="0"/>
    </xf>
    <xf numFmtId="167" fontId="2" fillId="0" borderId="1" xfId="0" applyNumberFormat="1" applyFont="1" applyBorder="1" applyAlignment="1" applyProtection="1">
      <alignment horizontal="center" vertical="center"/>
      <protection locked="0"/>
    </xf>
    <xf numFmtId="0" fontId="2" fillId="0" borderId="29" xfId="0" applyFont="1" applyBorder="1" applyAlignment="1" applyProtection="1">
      <alignment vertical="center"/>
      <protection locked="0"/>
    </xf>
    <xf numFmtId="0" fontId="2" fillId="6" borderId="0" xfId="0" applyFont="1" applyFill="1" applyAlignment="1" applyProtection="1">
      <alignment vertical="center"/>
      <protection locked="0"/>
    </xf>
    <xf numFmtId="167" fontId="2" fillId="0" borderId="29" xfId="0" applyNumberFormat="1" applyFont="1" applyBorder="1" applyAlignment="1" applyProtection="1">
      <alignment horizontal="center" vertical="center"/>
      <protection locked="0"/>
    </xf>
    <xf numFmtId="167" fontId="2" fillId="0" borderId="7" xfId="0" applyNumberFormat="1" applyFont="1" applyBorder="1" applyAlignment="1" applyProtection="1">
      <alignment horizontal="center" vertical="center"/>
      <protection locked="0"/>
    </xf>
    <xf numFmtId="0" fontId="2" fillId="0" borderId="46" xfId="0" applyFont="1" applyBorder="1" applyAlignment="1" applyProtection="1">
      <alignment vertical="center"/>
      <protection locked="0"/>
    </xf>
    <xf numFmtId="168" fontId="4" fillId="9" borderId="32" xfId="0" applyNumberFormat="1" applyFont="1" applyFill="1" applyBorder="1" applyAlignment="1" applyProtection="1">
      <alignment horizontal="center" vertical="center"/>
      <protection locked="0"/>
    </xf>
    <xf numFmtId="0" fontId="2" fillId="2" borderId="0" xfId="0" applyFont="1" applyFill="1" applyAlignment="1" applyProtection="1">
      <alignment horizontal="center" vertical="center"/>
      <protection locked="0"/>
    </xf>
    <xf numFmtId="168" fontId="4" fillId="10" borderId="32" xfId="0" applyNumberFormat="1" applyFont="1" applyFill="1" applyBorder="1" applyAlignment="1" applyProtection="1">
      <alignment horizontal="center" vertical="center"/>
      <protection locked="0"/>
    </xf>
    <xf numFmtId="168" fontId="4" fillId="6" borderId="0" xfId="0" applyNumberFormat="1" applyFont="1" applyFill="1" applyAlignment="1" applyProtection="1">
      <alignment horizontal="center" vertical="center"/>
      <protection locked="0"/>
    </xf>
    <xf numFmtId="168" fontId="4" fillId="26" borderId="30" xfId="0" applyNumberFormat="1" applyFont="1" applyFill="1" applyBorder="1" applyAlignment="1" applyProtection="1">
      <alignment horizontal="center" vertical="center"/>
      <protection locked="0"/>
    </xf>
    <xf numFmtId="49" fontId="10" fillId="2" borderId="62" xfId="0" applyNumberFormat="1" applyFont="1" applyFill="1" applyBorder="1" applyAlignment="1" applyProtection="1">
      <alignment horizontal="center" vertical="center"/>
      <protection locked="0"/>
    </xf>
    <xf numFmtId="49" fontId="10" fillId="11" borderId="13" xfId="0" applyNumberFormat="1" applyFont="1" applyFill="1" applyBorder="1" applyAlignment="1" applyProtection="1">
      <alignment horizontal="center" vertical="center" wrapText="1"/>
      <protection locked="0"/>
    </xf>
    <xf numFmtId="0" fontId="24" fillId="13" borderId="3" xfId="0" applyFont="1" applyFill="1" applyBorder="1" applyAlignment="1" applyProtection="1">
      <alignment horizontal="left" vertical="center"/>
      <protection locked="0"/>
    </xf>
    <xf numFmtId="0" fontId="24" fillId="2" borderId="9" xfId="0" applyFont="1" applyFill="1" applyBorder="1" applyAlignment="1" applyProtection="1">
      <alignment vertical="center"/>
      <protection locked="0"/>
    </xf>
    <xf numFmtId="167" fontId="25" fillId="13" borderId="21" xfId="0" applyNumberFormat="1" applyFont="1" applyFill="1" applyBorder="1" applyAlignment="1" applyProtection="1">
      <alignment horizontal="center" vertical="center" wrapText="1"/>
      <protection locked="0"/>
    </xf>
    <xf numFmtId="0" fontId="0" fillId="0" borderId="3" xfId="0" applyBorder="1" applyAlignment="1" applyProtection="1">
      <alignment horizontal="left" vertical="top"/>
      <protection locked="0"/>
    </xf>
    <xf numFmtId="0" fontId="3" fillId="2" borderId="9" xfId="0" applyFont="1" applyFill="1" applyBorder="1" applyAlignment="1" applyProtection="1">
      <alignment vertical="center"/>
      <protection locked="0"/>
    </xf>
    <xf numFmtId="167" fontId="4" fillId="11" borderId="40" xfId="0" applyNumberFormat="1" applyFont="1" applyFill="1" applyBorder="1" applyAlignment="1" applyProtection="1">
      <alignment horizontal="center" vertical="center"/>
      <protection locked="0"/>
    </xf>
    <xf numFmtId="0" fontId="11" fillId="5" borderId="0" xfId="0" applyFont="1" applyFill="1" applyAlignment="1" applyProtection="1">
      <alignment vertical="center" wrapText="1"/>
      <protection locked="0"/>
    </xf>
    <xf numFmtId="49" fontId="13" fillId="8" borderId="9" xfId="0" applyNumberFormat="1" applyFont="1" applyFill="1" applyBorder="1" applyAlignment="1" applyProtection="1">
      <alignment wrapText="1"/>
      <protection locked="0"/>
    </xf>
    <xf numFmtId="49" fontId="13" fillId="8" borderId="0" xfId="0" applyNumberFormat="1" applyFont="1" applyFill="1" applyAlignment="1" applyProtection="1">
      <alignment wrapText="1"/>
      <protection locked="0"/>
    </xf>
    <xf numFmtId="49" fontId="4" fillId="2" borderId="28" xfId="0" applyNumberFormat="1" applyFont="1" applyFill="1" applyBorder="1" applyAlignment="1" applyProtection="1">
      <alignment horizontal="center" vertical="center" wrapText="1"/>
      <protection locked="0"/>
    </xf>
    <xf numFmtId="49" fontId="10" fillId="11" borderId="12" xfId="0" applyNumberFormat="1" applyFont="1" applyFill="1" applyBorder="1" applyAlignment="1" applyProtection="1">
      <alignment horizontal="center" vertical="center" wrapText="1"/>
      <protection locked="0"/>
    </xf>
    <xf numFmtId="0" fontId="25" fillId="13" borderId="3" xfId="0" applyFont="1" applyFill="1" applyBorder="1" applyAlignment="1" applyProtection="1">
      <alignment horizontal="left" vertical="center" wrapText="1"/>
      <protection locked="0"/>
    </xf>
    <xf numFmtId="167" fontId="24" fillId="13" borderId="16" xfId="0" applyNumberFormat="1" applyFont="1" applyFill="1" applyBorder="1" applyAlignment="1" applyProtection="1">
      <alignment horizontal="center" vertical="center" wrapText="1"/>
      <protection locked="0"/>
    </xf>
    <xf numFmtId="0" fontId="0" fillId="0" borderId="3" xfId="0" applyBorder="1" applyAlignment="1" applyProtection="1">
      <alignment horizontal="left" vertical="center" wrapText="1"/>
      <protection locked="0"/>
    </xf>
    <xf numFmtId="167" fontId="4" fillId="11" borderId="17" xfId="0" applyNumberFormat="1" applyFont="1" applyFill="1" applyBorder="1" applyAlignment="1" applyProtection="1">
      <alignment horizontal="center" vertical="center" wrapText="1"/>
      <protection locked="0"/>
    </xf>
    <xf numFmtId="167" fontId="4" fillId="11" borderId="17" xfId="0" applyNumberFormat="1" applyFont="1" applyFill="1" applyBorder="1" applyAlignment="1" applyProtection="1">
      <alignment horizontal="center" vertical="center"/>
      <protection locked="0"/>
    </xf>
    <xf numFmtId="0" fontId="11" fillId="5" borderId="0" xfId="0" applyFont="1" applyFill="1" applyAlignment="1" applyProtection="1">
      <alignment vertical="center"/>
      <protection locked="0"/>
    </xf>
    <xf numFmtId="167" fontId="4" fillId="11" borderId="48" xfId="0" applyNumberFormat="1" applyFont="1" applyFill="1" applyBorder="1" applyAlignment="1" applyProtection="1">
      <alignment horizontal="center" vertical="center"/>
      <protection locked="0"/>
    </xf>
    <xf numFmtId="0" fontId="0" fillId="5" borderId="0" xfId="0" applyFill="1" applyAlignment="1" applyProtection="1">
      <alignment horizontal="center" vertical="center" wrapText="1"/>
      <protection locked="0"/>
    </xf>
    <xf numFmtId="0" fontId="2" fillId="2" borderId="11" xfId="0" applyFont="1" applyFill="1" applyBorder="1" applyAlignment="1" applyProtection="1">
      <alignment vertical="center"/>
      <protection locked="0"/>
    </xf>
    <xf numFmtId="0" fontId="2" fillId="2" borderId="10" xfId="0" applyFont="1" applyFill="1" applyBorder="1" applyAlignment="1" applyProtection="1">
      <alignment vertical="center"/>
      <protection locked="0"/>
    </xf>
    <xf numFmtId="49" fontId="10" fillId="0" borderId="0" xfId="0" applyNumberFormat="1" applyFont="1" applyAlignment="1" applyProtection="1">
      <alignment vertical="center" wrapText="1"/>
      <protection locked="0"/>
    </xf>
    <xf numFmtId="49" fontId="14" fillId="12" borderId="10" xfId="0" applyNumberFormat="1" applyFont="1" applyFill="1" applyBorder="1" applyAlignment="1" applyProtection="1">
      <alignment horizontal="right" vertical="center" wrapText="1"/>
      <protection locked="0"/>
    </xf>
    <xf numFmtId="167" fontId="10" fillId="12" borderId="43" xfId="1" applyNumberFormat="1" applyFont="1" applyFill="1" applyBorder="1" applyAlignment="1" applyProtection="1">
      <alignment horizontal="center" vertical="center"/>
      <protection locked="0"/>
    </xf>
    <xf numFmtId="49" fontId="14" fillId="14" borderId="10" xfId="0" applyNumberFormat="1" applyFont="1" applyFill="1" applyBorder="1" applyAlignment="1" applyProtection="1">
      <alignment horizontal="right" vertical="center" wrapText="1"/>
      <protection locked="0"/>
    </xf>
    <xf numFmtId="167" fontId="10" fillId="14" borderId="43" xfId="0" applyNumberFormat="1" applyFont="1" applyFill="1" applyBorder="1" applyAlignment="1" applyProtection="1">
      <alignment horizontal="center" vertical="center"/>
      <protection locked="0"/>
    </xf>
    <xf numFmtId="0" fontId="14" fillId="15" borderId="10" xfId="0" applyFont="1" applyFill="1" applyBorder="1" applyAlignment="1" applyProtection="1">
      <alignment horizontal="right" vertical="center" wrapText="1"/>
      <protection locked="0"/>
    </xf>
    <xf numFmtId="167" fontId="10" fillId="15" borderId="9" xfId="0" applyNumberFormat="1" applyFont="1" applyFill="1" applyBorder="1" applyAlignment="1" applyProtection="1">
      <alignment horizontal="center" vertical="center"/>
      <protection locked="0"/>
    </xf>
    <xf numFmtId="0" fontId="14" fillId="27" borderId="9" xfId="0" applyFont="1" applyFill="1" applyBorder="1" applyAlignment="1" applyProtection="1">
      <alignment horizontal="right" vertical="center" wrapText="1"/>
      <protection locked="0"/>
    </xf>
    <xf numFmtId="167" fontId="10" fillId="27" borderId="75" xfId="0" applyNumberFormat="1" applyFont="1" applyFill="1" applyBorder="1" applyAlignment="1" applyProtection="1">
      <alignment horizontal="center" vertical="center"/>
      <protection locked="0"/>
    </xf>
    <xf numFmtId="49" fontId="1" fillId="0" borderId="0" xfId="0" applyNumberFormat="1" applyFont="1" applyAlignment="1" applyProtection="1">
      <alignment horizontal="left" vertical="center" wrapText="1"/>
      <protection locked="0"/>
    </xf>
    <xf numFmtId="165" fontId="1" fillId="0" borderId="0" xfId="1" applyNumberFormat="1" applyFont="1" applyFill="1" applyBorder="1" applyAlignment="1" applyProtection="1">
      <alignment horizontal="right" vertical="center"/>
      <protection locked="0"/>
    </xf>
    <xf numFmtId="0" fontId="6" fillId="0" borderId="0" xfId="0" applyFont="1" applyProtection="1">
      <protection locked="0"/>
    </xf>
    <xf numFmtId="49" fontId="1" fillId="0" borderId="0" xfId="0" applyNumberFormat="1" applyFont="1" applyAlignment="1" applyProtection="1">
      <alignment vertical="center" wrapText="1"/>
      <protection locked="0"/>
    </xf>
    <xf numFmtId="0" fontId="2" fillId="5" borderId="0" xfId="0" applyFont="1" applyFill="1" applyAlignment="1" applyProtection="1">
      <alignment vertical="center"/>
      <protection locked="0"/>
    </xf>
    <xf numFmtId="49" fontId="1" fillId="5" borderId="0" xfId="0" applyNumberFormat="1" applyFont="1" applyFill="1" applyAlignment="1" applyProtection="1">
      <alignment horizontal="left" vertical="center"/>
      <protection locked="0"/>
    </xf>
    <xf numFmtId="0" fontId="6" fillId="5" borderId="0" xfId="0" applyFont="1" applyFill="1" applyProtection="1">
      <protection locked="0"/>
    </xf>
    <xf numFmtId="0" fontId="0" fillId="0" borderId="1" xfId="0" applyBorder="1" applyProtection="1">
      <protection locked="0"/>
    </xf>
    <xf numFmtId="0" fontId="10" fillId="4" borderId="61" xfId="0" applyFont="1" applyFill="1" applyBorder="1" applyAlignment="1" applyProtection="1">
      <alignment vertical="center"/>
      <protection locked="0"/>
    </xf>
    <xf numFmtId="0" fontId="10" fillId="4" borderId="3" xfId="0" applyFont="1" applyFill="1" applyBorder="1" applyAlignment="1" applyProtection="1">
      <alignment vertical="center"/>
      <protection locked="0"/>
    </xf>
    <xf numFmtId="0" fontId="10" fillId="4" borderId="9" xfId="0" applyFont="1" applyFill="1" applyBorder="1" applyAlignment="1" applyProtection="1">
      <alignment vertical="center" wrapText="1"/>
      <protection locked="0"/>
    </xf>
    <xf numFmtId="0" fontId="10" fillId="4" borderId="1" xfId="0" applyFont="1" applyFill="1" applyBorder="1" applyAlignment="1" applyProtection="1">
      <alignment horizontal="center" vertical="center"/>
      <protection locked="0"/>
    </xf>
    <xf numFmtId="0" fontId="4" fillId="4" borderId="10" xfId="0" applyFont="1" applyFill="1" applyBorder="1" applyAlignment="1" applyProtection="1">
      <alignment horizontal="left" vertical="center" wrapText="1"/>
      <protection locked="0"/>
    </xf>
    <xf numFmtId="0" fontId="1" fillId="0" borderId="0" xfId="0" applyFont="1" applyAlignment="1" applyProtection="1">
      <alignment horizontal="left" vertical="center" wrapText="1"/>
      <protection locked="0"/>
    </xf>
    <xf numFmtId="0" fontId="5" fillId="0" borderId="0" xfId="0" applyFont="1" applyAlignment="1" applyProtection="1">
      <alignment vertical="top"/>
      <protection locked="0"/>
    </xf>
    <xf numFmtId="0" fontId="4" fillId="4" borderId="6" xfId="0" applyFont="1" applyFill="1" applyBorder="1" applyAlignment="1" applyProtection="1">
      <alignment horizontal="center" vertical="center" wrapText="1"/>
      <protection locked="0"/>
    </xf>
    <xf numFmtId="49" fontId="1" fillId="0" borderId="1" xfId="0" applyNumberFormat="1" applyFont="1" applyBorder="1" applyAlignment="1" applyProtection="1">
      <alignment horizontal="center" wrapText="1"/>
      <protection locked="0"/>
    </xf>
    <xf numFmtId="49" fontId="1" fillId="0" borderId="5" xfId="0" applyNumberFormat="1" applyFont="1" applyBorder="1" applyAlignment="1" applyProtection="1">
      <alignment horizontal="center" wrapText="1"/>
      <protection locked="0"/>
    </xf>
    <xf numFmtId="0" fontId="18" fillId="0" borderId="0" xfId="0" applyFont="1" applyAlignment="1" applyProtection="1">
      <alignment horizontal="center" vertical="center" wrapText="1"/>
      <protection locked="0"/>
    </xf>
    <xf numFmtId="0" fontId="1" fillId="6" borderId="20" xfId="0" applyFont="1" applyFill="1" applyBorder="1" applyAlignment="1" applyProtection="1">
      <alignment horizontal="center" vertical="center"/>
      <protection locked="0"/>
    </xf>
    <xf numFmtId="0" fontId="1" fillId="6" borderId="60" xfId="0" applyFont="1" applyFill="1" applyBorder="1" applyAlignment="1" applyProtection="1">
      <alignment horizontal="center" vertical="center"/>
      <protection locked="0"/>
    </xf>
    <xf numFmtId="0" fontId="1" fillId="6" borderId="63" xfId="0" applyFont="1" applyFill="1" applyBorder="1" applyAlignment="1" applyProtection="1">
      <alignment horizontal="center" vertical="center"/>
      <protection locked="0"/>
    </xf>
    <xf numFmtId="0" fontId="1" fillId="6" borderId="51" xfId="0" applyFont="1" applyFill="1" applyBorder="1" applyAlignment="1" applyProtection="1">
      <alignment horizontal="center" vertical="center"/>
      <protection locked="0"/>
    </xf>
    <xf numFmtId="0" fontId="1" fillId="6" borderId="32" xfId="0" applyFont="1" applyFill="1" applyBorder="1" applyAlignment="1" applyProtection="1">
      <alignment horizontal="center" vertical="center"/>
      <protection locked="0"/>
    </xf>
    <xf numFmtId="0" fontId="1" fillId="6" borderId="1" xfId="0" applyFont="1" applyFill="1" applyBorder="1" applyAlignment="1" applyProtection="1">
      <alignment horizontal="center" vertical="center"/>
      <protection locked="0"/>
    </xf>
    <xf numFmtId="0" fontId="1" fillId="0" borderId="0" xfId="0" applyFont="1" applyAlignment="1" applyProtection="1">
      <alignment vertical="center"/>
      <protection locked="0"/>
    </xf>
    <xf numFmtId="0" fontId="1" fillId="3" borderId="62" xfId="0" applyFont="1" applyFill="1" applyBorder="1" applyAlignment="1" applyProtection="1">
      <alignment horizontal="center" vertical="top" wrapText="1"/>
      <protection locked="0"/>
    </xf>
    <xf numFmtId="0" fontId="1" fillId="3" borderId="68" xfId="0" applyFont="1" applyFill="1" applyBorder="1" applyAlignment="1" applyProtection="1">
      <alignment horizontal="center" vertical="top" wrapText="1"/>
      <protection locked="0"/>
    </xf>
    <xf numFmtId="0" fontId="1" fillId="9" borderId="62" xfId="0" applyFont="1" applyFill="1" applyBorder="1" applyAlignment="1" applyProtection="1">
      <alignment horizontal="center" vertical="top" wrapText="1"/>
      <protection locked="0"/>
    </xf>
    <xf numFmtId="0" fontId="1" fillId="9" borderId="55" xfId="0" applyFont="1" applyFill="1" applyBorder="1" applyAlignment="1" applyProtection="1">
      <alignment horizontal="center" vertical="top" wrapText="1"/>
      <protection locked="0"/>
    </xf>
    <xf numFmtId="0" fontId="1" fillId="10" borderId="62" xfId="0" applyFont="1" applyFill="1" applyBorder="1" applyAlignment="1" applyProtection="1">
      <alignment horizontal="center" vertical="top" wrapText="1"/>
      <protection locked="0"/>
    </xf>
    <xf numFmtId="0" fontId="1" fillId="10" borderId="55" xfId="0" applyFont="1" applyFill="1" applyBorder="1" applyAlignment="1" applyProtection="1">
      <alignment vertical="top" wrapText="1"/>
      <protection locked="0"/>
    </xf>
    <xf numFmtId="0" fontId="1" fillId="26" borderId="1" xfId="0" applyFont="1" applyFill="1" applyBorder="1" applyAlignment="1" applyProtection="1">
      <alignment horizontal="center" vertical="top" wrapText="1"/>
      <protection locked="0"/>
    </xf>
    <xf numFmtId="0" fontId="1" fillId="0" borderId="0" xfId="0" applyFont="1" applyAlignment="1" applyProtection="1">
      <alignment vertical="top" wrapText="1"/>
      <protection locked="0"/>
    </xf>
    <xf numFmtId="0" fontId="27" fillId="8" borderId="9" xfId="0" applyFont="1" applyFill="1" applyBorder="1" applyProtection="1">
      <protection locked="0"/>
    </xf>
    <xf numFmtId="0" fontId="9" fillId="8" borderId="0" xfId="0" applyFont="1" applyFill="1" applyProtection="1">
      <protection locked="0"/>
    </xf>
    <xf numFmtId="0" fontId="4" fillId="8" borderId="1" xfId="0" applyFont="1" applyFill="1" applyBorder="1" applyAlignment="1" applyProtection="1">
      <alignment horizontal="center" vertical="center" wrapText="1"/>
      <protection locked="0"/>
    </xf>
    <xf numFmtId="0" fontId="4" fillId="8" borderId="2" xfId="0" applyFont="1" applyFill="1" applyBorder="1" applyAlignment="1" applyProtection="1">
      <alignment horizontal="center" vertical="center" wrapText="1"/>
      <protection locked="0"/>
    </xf>
    <xf numFmtId="0" fontId="4" fillId="0" borderId="0" xfId="0" applyFont="1" applyAlignment="1" applyProtection="1">
      <alignment horizontal="center" vertical="center" wrapText="1"/>
      <protection locked="0"/>
    </xf>
    <xf numFmtId="1" fontId="10" fillId="6" borderId="35" xfId="1" applyNumberFormat="1" applyFont="1" applyFill="1" applyBorder="1" applyAlignment="1" applyProtection="1">
      <alignment horizontal="center" vertical="center"/>
      <protection locked="0"/>
    </xf>
    <xf numFmtId="167" fontId="10" fillId="6" borderId="35" xfId="1" applyNumberFormat="1" applyFont="1" applyFill="1" applyBorder="1" applyAlignment="1" applyProtection="1">
      <alignment horizontal="center" vertical="center"/>
      <protection locked="0"/>
    </xf>
    <xf numFmtId="0" fontId="19" fillId="8" borderId="57" xfId="0" applyFont="1" applyFill="1" applyBorder="1" applyAlignment="1" applyProtection="1">
      <alignment wrapText="1"/>
      <protection locked="0"/>
    </xf>
    <xf numFmtId="0" fontId="19" fillId="8" borderId="35" xfId="0" applyFont="1" applyFill="1" applyBorder="1" applyAlignment="1" applyProtection="1">
      <alignment wrapText="1"/>
      <protection locked="0"/>
    </xf>
    <xf numFmtId="0" fontId="19" fillId="8" borderId="19" xfId="0" applyFont="1" applyFill="1" applyBorder="1" applyAlignment="1" applyProtection="1">
      <alignment wrapText="1"/>
      <protection locked="0"/>
    </xf>
    <xf numFmtId="0" fontId="19" fillId="8" borderId="0" xfId="0" applyFont="1" applyFill="1" applyAlignment="1" applyProtection="1">
      <alignment wrapText="1"/>
      <protection locked="0"/>
    </xf>
    <xf numFmtId="0" fontId="19" fillId="0" borderId="0" xfId="0" applyFont="1" applyAlignment="1" applyProtection="1">
      <alignment wrapText="1"/>
      <protection locked="0"/>
    </xf>
    <xf numFmtId="49" fontId="4" fillId="21" borderId="58" xfId="0" applyNumberFormat="1" applyFont="1" applyFill="1" applyBorder="1" applyAlignment="1" applyProtection="1">
      <alignment horizontal="center" vertical="center" wrapText="1"/>
      <protection locked="0"/>
    </xf>
    <xf numFmtId="49" fontId="19" fillId="7" borderId="9" xfId="0" applyNumberFormat="1" applyFont="1" applyFill="1" applyBorder="1" applyProtection="1">
      <protection locked="0"/>
    </xf>
    <xf numFmtId="49" fontId="19" fillId="7" borderId="0" xfId="0" applyNumberFormat="1" applyFont="1" applyFill="1" applyProtection="1">
      <protection locked="0"/>
    </xf>
    <xf numFmtId="49" fontId="19" fillId="0" borderId="0" xfId="0" applyNumberFormat="1" applyFont="1" applyProtection="1">
      <protection locked="0"/>
    </xf>
    <xf numFmtId="0" fontId="9" fillId="0" borderId="0" xfId="0" applyFont="1" applyAlignment="1" applyProtection="1">
      <alignment horizontal="center" vertical="center" wrapText="1"/>
      <protection locked="0"/>
    </xf>
    <xf numFmtId="0" fontId="3" fillId="0" borderId="0" xfId="0" applyFont="1" applyAlignment="1" applyProtection="1">
      <alignment vertical="center"/>
      <protection locked="0"/>
    </xf>
    <xf numFmtId="0" fontId="11" fillId="6" borderId="0" xfId="0" applyFont="1" applyFill="1" applyAlignment="1" applyProtection="1">
      <alignment vertical="center"/>
      <protection locked="0"/>
    </xf>
    <xf numFmtId="167" fontId="10" fillId="0" borderId="0" xfId="0" applyNumberFormat="1" applyFont="1" applyAlignment="1" applyProtection="1">
      <alignment horizontal="center" vertical="center"/>
      <protection locked="0"/>
    </xf>
    <xf numFmtId="49" fontId="13" fillId="8" borderId="9" xfId="0" applyNumberFormat="1" applyFont="1" applyFill="1" applyBorder="1" applyProtection="1">
      <protection locked="0"/>
    </xf>
    <xf numFmtId="49" fontId="13" fillId="8" borderId="0" xfId="0" applyNumberFormat="1" applyFont="1" applyFill="1" applyProtection="1">
      <protection locked="0"/>
    </xf>
    <xf numFmtId="49" fontId="13" fillId="0" borderId="0" xfId="0" applyNumberFormat="1" applyFont="1" applyProtection="1">
      <protection locked="0"/>
    </xf>
    <xf numFmtId="49" fontId="13" fillId="0" borderId="0" xfId="0" applyNumberFormat="1" applyFont="1" applyAlignment="1" applyProtection="1">
      <alignment wrapText="1"/>
      <protection locked="0"/>
    </xf>
    <xf numFmtId="168" fontId="10" fillId="0" borderId="0" xfId="0" applyNumberFormat="1" applyFont="1" applyAlignment="1" applyProtection="1">
      <alignment horizontal="center" vertical="center"/>
      <protection locked="0"/>
    </xf>
    <xf numFmtId="49" fontId="14" fillId="6" borderId="20" xfId="0" applyNumberFormat="1" applyFont="1" applyFill="1" applyBorder="1" applyAlignment="1" applyProtection="1">
      <alignment horizontal="center" vertical="center" wrapText="1"/>
      <protection locked="0"/>
    </xf>
    <xf numFmtId="167" fontId="9" fillId="0" borderId="0" xfId="0" applyNumberFormat="1" applyFont="1" applyAlignment="1" applyProtection="1">
      <alignment horizontal="right" vertical="center"/>
      <protection locked="0"/>
    </xf>
    <xf numFmtId="0" fontId="19" fillId="8" borderId="41" xfId="0" applyFont="1" applyFill="1" applyBorder="1" applyAlignment="1">
      <alignment horizontal="center" vertical="center"/>
    </xf>
    <xf numFmtId="0" fontId="4" fillId="6" borderId="9" xfId="0" applyFont="1" applyFill="1" applyBorder="1" applyAlignment="1">
      <alignment horizontal="center"/>
    </xf>
    <xf numFmtId="0" fontId="1" fillId="6" borderId="1" xfId="0" applyFont="1" applyFill="1" applyBorder="1" applyAlignment="1">
      <alignment horizontal="center" vertical="center" wrapText="1"/>
    </xf>
    <xf numFmtId="49" fontId="1" fillId="6" borderId="1" xfId="0" applyNumberFormat="1" applyFont="1" applyFill="1" applyBorder="1" applyAlignment="1">
      <alignment horizontal="center" vertical="center" wrapText="1"/>
    </xf>
    <xf numFmtId="49" fontId="4" fillId="6" borderId="2" xfId="0" applyNumberFormat="1" applyFont="1" applyFill="1" applyBorder="1" applyAlignment="1">
      <alignment horizontal="center" vertical="center" wrapText="1"/>
    </xf>
    <xf numFmtId="0" fontId="2" fillId="6" borderId="57" xfId="0" applyFont="1" applyFill="1" applyBorder="1" applyAlignment="1">
      <alignment horizontal="left" vertical="center"/>
    </xf>
    <xf numFmtId="0" fontId="3" fillId="6" borderId="1" xfId="1" applyNumberFormat="1" applyFill="1" applyBorder="1" applyAlignment="1" applyProtection="1">
      <alignment horizontal="center" vertical="center"/>
    </xf>
    <xf numFmtId="165" fontId="3" fillId="6" borderId="1" xfId="1" applyNumberFormat="1" applyFill="1" applyBorder="1" applyAlignment="1" applyProtection="1">
      <alignment horizontal="center" vertical="center"/>
    </xf>
    <xf numFmtId="9" fontId="3" fillId="6" borderId="1" xfId="1" applyNumberFormat="1" applyFill="1" applyBorder="1" applyAlignment="1" applyProtection="1">
      <alignment horizontal="center" vertical="center"/>
    </xf>
    <xf numFmtId="165" fontId="3" fillId="6" borderId="2" xfId="1" applyNumberFormat="1" applyFill="1" applyBorder="1" applyAlignment="1" applyProtection="1">
      <alignment horizontal="center" vertical="center"/>
    </xf>
    <xf numFmtId="9" fontId="3" fillId="6" borderId="1" xfId="2" applyFill="1" applyBorder="1" applyAlignment="1" applyProtection="1">
      <alignment horizontal="center" vertical="center"/>
    </xf>
    <xf numFmtId="165" fontId="3" fillId="6" borderId="23" xfId="1" applyNumberFormat="1" applyFill="1" applyBorder="1" applyAlignment="1" applyProtection="1">
      <alignment horizontal="center" vertical="center"/>
    </xf>
    <xf numFmtId="167" fontId="10" fillId="6" borderId="32" xfId="1" applyNumberFormat="1" applyFont="1" applyFill="1" applyBorder="1" applyAlignment="1" applyProtection="1">
      <alignment horizontal="center" vertical="center"/>
    </xf>
    <xf numFmtId="165" fontId="3" fillId="3" borderId="1" xfId="1" applyNumberFormat="1" applyFill="1" applyBorder="1" applyAlignment="1" applyProtection="1">
      <alignment horizontal="center" vertical="center"/>
    </xf>
    <xf numFmtId="165" fontId="3" fillId="3" borderId="7" xfId="1" applyNumberFormat="1" applyFill="1" applyBorder="1" applyAlignment="1" applyProtection="1">
      <alignment horizontal="center" vertical="center"/>
    </xf>
    <xf numFmtId="167" fontId="10" fillId="3" borderId="32" xfId="1" applyNumberFormat="1" applyFont="1" applyFill="1" applyBorder="1" applyAlignment="1" applyProtection="1">
      <alignment horizontal="center" vertical="center"/>
    </xf>
    <xf numFmtId="49" fontId="4" fillId="6" borderId="1" xfId="0" applyNumberFormat="1" applyFont="1" applyFill="1" applyBorder="1" applyAlignment="1">
      <alignment horizontal="center" vertical="center" wrapText="1"/>
    </xf>
    <xf numFmtId="1" fontId="3" fillId="6" borderId="1" xfId="1" applyNumberFormat="1" applyFill="1" applyBorder="1" applyAlignment="1" applyProtection="1">
      <alignment horizontal="center" vertical="center"/>
    </xf>
    <xf numFmtId="165" fontId="11" fillId="6" borderId="35" xfId="1" applyNumberFormat="1" applyFont="1" applyFill="1" applyBorder="1" applyAlignment="1" applyProtection="1">
      <alignment vertical="center"/>
    </xf>
    <xf numFmtId="165" fontId="3" fillId="9" borderId="1" xfId="1" applyNumberFormat="1" applyFill="1" applyBorder="1" applyAlignment="1" applyProtection="1">
      <alignment horizontal="center" vertical="center"/>
    </xf>
    <xf numFmtId="165" fontId="3" fillId="9" borderId="7" xfId="1" applyNumberFormat="1" applyFill="1" applyBorder="1" applyAlignment="1" applyProtection="1">
      <alignment horizontal="center" vertical="center"/>
    </xf>
    <xf numFmtId="167" fontId="10" fillId="9" borderId="32" xfId="1" applyNumberFormat="1" applyFont="1" applyFill="1" applyBorder="1" applyAlignment="1" applyProtection="1">
      <alignment horizontal="center" vertical="center"/>
    </xf>
    <xf numFmtId="3" fontId="3" fillId="6" borderId="1" xfId="1" applyNumberFormat="1" applyFill="1" applyBorder="1" applyAlignment="1" applyProtection="1">
      <alignment horizontal="center" vertical="center"/>
    </xf>
    <xf numFmtId="167" fontId="10" fillId="6" borderId="35" xfId="1" applyNumberFormat="1" applyFont="1" applyFill="1" applyBorder="1" applyAlignment="1" applyProtection="1">
      <alignment horizontal="center" vertical="center"/>
    </xf>
    <xf numFmtId="167" fontId="10" fillId="6" borderId="20" xfId="1" applyNumberFormat="1" applyFont="1" applyFill="1" applyBorder="1" applyAlignment="1" applyProtection="1">
      <alignment horizontal="center" vertical="center"/>
    </xf>
    <xf numFmtId="165" fontId="3" fillId="10" borderId="2" xfId="1" applyNumberFormat="1" applyFill="1" applyBorder="1" applyAlignment="1" applyProtection="1">
      <alignment horizontal="center" vertical="center"/>
    </xf>
    <xf numFmtId="165" fontId="3" fillId="10" borderId="23" xfId="1" applyNumberFormat="1" applyFill="1" applyBorder="1" applyAlignment="1" applyProtection="1">
      <alignment horizontal="center" vertical="center"/>
    </xf>
    <xf numFmtId="167" fontId="10" fillId="10" borderId="20" xfId="1" applyNumberFormat="1" applyFont="1" applyFill="1" applyBorder="1" applyAlignment="1" applyProtection="1">
      <alignment horizontal="center" vertical="center"/>
    </xf>
    <xf numFmtId="0" fontId="4" fillId="6" borderId="1" xfId="0" applyFont="1" applyFill="1" applyBorder="1" applyAlignment="1">
      <alignment horizontal="center" vertical="center" wrapText="1"/>
    </xf>
    <xf numFmtId="0" fontId="4" fillId="6" borderId="2" xfId="0" applyFont="1" applyFill="1" applyBorder="1" applyAlignment="1">
      <alignment horizontal="center" vertical="center" wrapText="1"/>
    </xf>
    <xf numFmtId="167" fontId="10" fillId="6" borderId="1" xfId="1" applyNumberFormat="1" applyFont="1" applyFill="1" applyBorder="1" applyAlignment="1" applyProtection="1">
      <alignment horizontal="center" vertical="center"/>
    </xf>
    <xf numFmtId="167" fontId="10" fillId="6" borderId="2" xfId="1" applyNumberFormat="1" applyFont="1" applyFill="1" applyBorder="1" applyAlignment="1" applyProtection="1">
      <alignment horizontal="center" vertical="center"/>
    </xf>
    <xf numFmtId="165" fontId="3" fillId="26" borderId="1" xfId="1" applyNumberFormat="1" applyFill="1" applyBorder="1" applyAlignment="1" applyProtection="1">
      <alignment horizontal="center" vertical="center"/>
    </xf>
    <xf numFmtId="167" fontId="10" fillId="26" borderId="1" xfId="1" applyNumberFormat="1" applyFont="1" applyFill="1" applyBorder="1" applyAlignment="1" applyProtection="1">
      <alignment horizontal="center" vertical="center"/>
    </xf>
    <xf numFmtId="0" fontId="18" fillId="20" borderId="49" xfId="0" applyFont="1" applyFill="1" applyBorder="1" applyAlignment="1">
      <alignment vertical="center" wrapText="1"/>
    </xf>
    <xf numFmtId="0" fontId="10" fillId="20" borderId="13" xfId="0" applyFont="1" applyFill="1" applyBorder="1" applyAlignment="1">
      <alignment horizontal="center" vertical="center" wrapText="1"/>
    </xf>
    <xf numFmtId="165" fontId="3" fillId="23" borderId="42" xfId="1" applyNumberFormat="1" applyFill="1" applyBorder="1" applyAlignment="1" applyProtection="1">
      <alignment horizontal="center" vertical="center"/>
    </xf>
    <xf numFmtId="165" fontId="3" fillId="22" borderId="19" xfId="1" applyNumberFormat="1" applyFill="1" applyBorder="1" applyAlignment="1" applyProtection="1">
      <alignment horizontal="center" vertical="center"/>
    </xf>
    <xf numFmtId="9" fontId="3" fillId="20" borderId="19" xfId="2" applyFill="1" applyBorder="1" applyAlignment="1" applyProtection="1">
      <alignment horizontal="center" vertical="center"/>
    </xf>
    <xf numFmtId="165" fontId="3" fillId="20" borderId="1" xfId="1" applyNumberFormat="1" applyFill="1" applyBorder="1" applyAlignment="1" applyProtection="1">
      <alignment horizontal="center" vertical="center"/>
    </xf>
    <xf numFmtId="165" fontId="0" fillId="24" borderId="37" xfId="0" applyNumberFormat="1" applyFill="1" applyBorder="1" applyAlignment="1">
      <alignment horizontal="center" vertical="center"/>
    </xf>
    <xf numFmtId="165" fontId="3" fillId="22" borderId="0" xfId="1" applyNumberFormat="1" applyFill="1" applyBorder="1" applyAlignment="1" applyProtection="1">
      <alignment horizontal="center" vertical="center"/>
    </xf>
    <xf numFmtId="165" fontId="0" fillId="24" borderId="48" xfId="0" applyNumberFormat="1" applyFill="1" applyBorder="1" applyAlignment="1">
      <alignment horizontal="center" vertical="center"/>
    </xf>
    <xf numFmtId="165" fontId="10" fillId="23" borderId="42" xfId="1" applyNumberFormat="1" applyFont="1" applyFill="1" applyBorder="1" applyAlignment="1" applyProtection="1">
      <alignment horizontal="center" vertical="center"/>
    </xf>
    <xf numFmtId="165" fontId="10" fillId="22" borderId="8" xfId="1" applyNumberFormat="1" applyFont="1" applyFill="1" applyBorder="1" applyAlignment="1" applyProtection="1">
      <alignment horizontal="center" vertical="center"/>
    </xf>
    <xf numFmtId="9" fontId="1" fillId="7" borderId="19" xfId="2" applyFont="1" applyFill="1" applyBorder="1" applyAlignment="1" applyProtection="1">
      <alignment horizontal="center" vertical="center"/>
    </xf>
    <xf numFmtId="165" fontId="10" fillId="25" borderId="17" xfId="1" applyNumberFormat="1" applyFont="1" applyFill="1" applyBorder="1" applyAlignment="1" applyProtection="1">
      <alignment horizontal="center" vertical="center"/>
    </xf>
    <xf numFmtId="165" fontId="10" fillId="24" borderId="21" xfId="0" applyNumberFormat="1" applyFont="1" applyFill="1" applyBorder="1" applyAlignment="1">
      <alignment horizontal="center" vertical="center"/>
    </xf>
    <xf numFmtId="0" fontId="19" fillId="7" borderId="58" xfId="0" applyFont="1" applyFill="1" applyBorder="1" applyAlignment="1">
      <alignment wrapText="1"/>
    </xf>
    <xf numFmtId="0" fontId="19" fillId="7" borderId="2" xfId="0" applyFont="1" applyFill="1" applyBorder="1" applyAlignment="1">
      <alignment wrapText="1"/>
    </xf>
    <xf numFmtId="9" fontId="3" fillId="7" borderId="1" xfId="2" applyFill="1" applyBorder="1" applyAlignment="1" applyProtection="1">
      <alignment horizontal="center" vertical="center"/>
    </xf>
    <xf numFmtId="0" fontId="19" fillId="20" borderId="0" xfId="0" applyFont="1" applyFill="1" applyAlignment="1">
      <alignment wrapText="1"/>
    </xf>
    <xf numFmtId="0" fontId="0" fillId="7" borderId="13" xfId="0" applyFill="1" applyBorder="1"/>
    <xf numFmtId="167" fontId="4" fillId="23" borderId="58" xfId="1" applyNumberFormat="1" applyFont="1" applyFill="1" applyBorder="1" applyAlignment="1" applyProtection="1">
      <alignment horizontal="center" vertical="center" wrapText="1"/>
    </xf>
    <xf numFmtId="165" fontId="4" fillId="22" borderId="19" xfId="1" applyNumberFormat="1" applyFont="1" applyFill="1" applyBorder="1" applyAlignment="1" applyProtection="1">
      <alignment horizontal="center" vertical="center" wrapText="1"/>
    </xf>
    <xf numFmtId="165" fontId="4" fillId="20" borderId="19" xfId="1" applyNumberFormat="1" applyFont="1" applyFill="1" applyBorder="1" applyAlignment="1" applyProtection="1">
      <alignment horizontal="center" vertical="center" wrapText="1"/>
    </xf>
    <xf numFmtId="165" fontId="4" fillId="20" borderId="1" xfId="1" applyNumberFormat="1" applyFont="1" applyFill="1" applyBorder="1" applyAlignment="1" applyProtection="1">
      <alignment horizontal="center" vertical="center" wrapText="1"/>
    </xf>
    <xf numFmtId="0" fontId="4" fillId="24" borderId="37" xfId="0" applyFont="1" applyFill="1" applyBorder="1" applyAlignment="1">
      <alignment horizontal="center" vertical="center" wrapText="1"/>
    </xf>
    <xf numFmtId="165" fontId="0" fillId="23" borderId="57" xfId="1" applyNumberFormat="1" applyFont="1" applyFill="1" applyBorder="1" applyAlignment="1" applyProtection="1">
      <alignment horizontal="center" vertical="center"/>
    </xf>
    <xf numFmtId="165" fontId="0" fillId="22" borderId="35" xfId="0" applyNumberFormat="1" applyFill="1" applyBorder="1" applyAlignment="1">
      <alignment horizontal="center" vertical="center"/>
    </xf>
    <xf numFmtId="9" fontId="0" fillId="20" borderId="35" xfId="2" applyFont="1" applyFill="1" applyBorder="1" applyAlignment="1" applyProtection="1">
      <alignment horizontal="center" vertical="center"/>
    </xf>
    <xf numFmtId="165" fontId="0" fillId="20" borderId="1" xfId="0" applyNumberFormat="1" applyFill="1" applyBorder="1" applyAlignment="1">
      <alignment horizontal="center" vertical="center"/>
    </xf>
    <xf numFmtId="167" fontId="0" fillId="24" borderId="37" xfId="0" applyNumberFormat="1" applyFill="1" applyBorder="1" applyAlignment="1">
      <alignment horizontal="center" vertical="center"/>
    </xf>
    <xf numFmtId="165" fontId="0" fillId="22" borderId="47" xfId="0" applyNumberFormat="1" applyFill="1" applyBorder="1" applyAlignment="1">
      <alignment horizontal="center" vertical="center"/>
    </xf>
    <xf numFmtId="9" fontId="0" fillId="20" borderId="47" xfId="2" applyFont="1" applyFill="1" applyBorder="1" applyAlignment="1" applyProtection="1">
      <alignment horizontal="center" vertical="center"/>
    </xf>
    <xf numFmtId="167" fontId="0" fillId="24" borderId="48" xfId="0" applyNumberFormat="1" applyFill="1" applyBorder="1" applyAlignment="1">
      <alignment horizontal="center" vertical="center"/>
    </xf>
    <xf numFmtId="165" fontId="10" fillId="23" borderId="57" xfId="1" applyNumberFormat="1" applyFont="1" applyFill="1" applyBorder="1" applyAlignment="1" applyProtection="1">
      <alignment horizontal="center" vertical="center"/>
    </xf>
    <xf numFmtId="165" fontId="10" fillId="22" borderId="32" xfId="0" applyNumberFormat="1" applyFont="1" applyFill="1" applyBorder="1" applyAlignment="1">
      <alignment horizontal="center" vertical="center"/>
    </xf>
    <xf numFmtId="9" fontId="10" fillId="20" borderId="47" xfId="2" applyFont="1" applyFill="1" applyBorder="1" applyAlignment="1" applyProtection="1">
      <alignment horizontal="center" vertical="center"/>
    </xf>
    <xf numFmtId="165" fontId="10" fillId="25" borderId="1" xfId="0" applyNumberFormat="1" applyFont="1" applyFill="1" applyBorder="1" applyAlignment="1">
      <alignment horizontal="center" vertical="center"/>
    </xf>
    <xf numFmtId="167" fontId="10" fillId="24" borderId="21" xfId="0" applyNumberFormat="1" applyFont="1" applyFill="1" applyBorder="1" applyAlignment="1">
      <alignment horizontal="center" vertical="center"/>
    </xf>
    <xf numFmtId="49" fontId="19" fillId="7" borderId="9" xfId="0" applyNumberFormat="1" applyFont="1" applyFill="1" applyBorder="1"/>
    <xf numFmtId="49" fontId="19" fillId="7" borderId="0" xfId="0" applyNumberFormat="1" applyFont="1" applyFill="1"/>
    <xf numFmtId="9" fontId="1" fillId="7" borderId="27" xfId="2" applyFont="1" applyFill="1" applyBorder="1" applyAlignment="1" applyProtection="1">
      <alignment horizontal="center" vertical="center"/>
    </xf>
    <xf numFmtId="0" fontId="10" fillId="23" borderId="3" xfId="0" applyFont="1" applyFill="1" applyBorder="1" applyAlignment="1">
      <alignment horizontal="center" vertical="center" wrapText="1"/>
    </xf>
    <xf numFmtId="0" fontId="10" fillId="22" borderId="1" xfId="0" applyFont="1" applyFill="1" applyBorder="1" applyAlignment="1">
      <alignment horizontal="center" vertical="center" wrapText="1"/>
    </xf>
    <xf numFmtId="0" fontId="10" fillId="20" borderId="2" xfId="0" applyFont="1" applyFill="1" applyBorder="1" applyAlignment="1">
      <alignment horizontal="center" vertical="center" wrapText="1"/>
    </xf>
    <xf numFmtId="0" fontId="4" fillId="24" borderId="4" xfId="0" applyFont="1" applyFill="1" applyBorder="1" applyAlignment="1">
      <alignment horizontal="center" vertical="center" wrapText="1"/>
    </xf>
    <xf numFmtId="165" fontId="4" fillId="22" borderId="1" xfId="1" applyNumberFormat="1" applyFont="1" applyFill="1" applyBorder="1" applyAlignment="1" applyProtection="1">
      <alignment horizontal="center" vertical="center"/>
    </xf>
    <xf numFmtId="9" fontId="4" fillId="20" borderId="2" xfId="2" applyFont="1" applyFill="1" applyBorder="1" applyAlignment="1" applyProtection="1">
      <alignment horizontal="center" vertical="center"/>
    </xf>
    <xf numFmtId="165" fontId="4" fillId="20" borderId="2" xfId="1" applyNumberFormat="1" applyFont="1" applyFill="1" applyBorder="1" applyAlignment="1" applyProtection="1">
      <alignment horizontal="center" vertical="center"/>
    </xf>
    <xf numFmtId="167" fontId="0" fillId="24" borderId="4" xfId="0" applyNumberFormat="1" applyFill="1" applyBorder="1" applyAlignment="1">
      <alignment horizontal="center" vertical="center"/>
    </xf>
    <xf numFmtId="165" fontId="0" fillId="23" borderId="45" xfId="1" applyNumberFormat="1" applyFont="1" applyFill="1" applyBorder="1" applyAlignment="1" applyProtection="1">
      <alignment horizontal="center" vertical="center"/>
    </xf>
    <xf numFmtId="165" fontId="4" fillId="22" borderId="7" xfId="1" applyNumberFormat="1" applyFont="1" applyFill="1" applyBorder="1" applyAlignment="1" applyProtection="1">
      <alignment horizontal="center" vertical="center"/>
    </xf>
    <xf numFmtId="165" fontId="4" fillId="20" borderId="23" xfId="1" applyNumberFormat="1" applyFont="1" applyFill="1" applyBorder="1" applyAlignment="1" applyProtection="1">
      <alignment horizontal="center" vertical="center"/>
    </xf>
    <xf numFmtId="167" fontId="0" fillId="24" borderId="59" xfId="0" applyNumberFormat="1" applyFill="1" applyBorder="1" applyAlignment="1">
      <alignment horizontal="center" vertical="center"/>
    </xf>
    <xf numFmtId="165" fontId="10" fillId="23" borderId="32" xfId="1" applyNumberFormat="1" applyFont="1" applyFill="1" applyBorder="1" applyAlignment="1" applyProtection="1">
      <alignment horizontal="center" vertical="center"/>
    </xf>
    <xf numFmtId="165" fontId="10" fillId="22" borderId="32" xfId="1" applyNumberFormat="1" applyFont="1" applyFill="1" applyBorder="1" applyAlignment="1" applyProtection="1">
      <alignment horizontal="center" vertical="center"/>
    </xf>
    <xf numFmtId="165" fontId="10" fillId="25" borderId="32" xfId="1" applyNumberFormat="1" applyFont="1" applyFill="1" applyBorder="1" applyAlignment="1" applyProtection="1">
      <alignment horizontal="center" vertical="center"/>
    </xf>
    <xf numFmtId="167" fontId="10" fillId="24" borderId="32" xfId="0" applyNumberFormat="1" applyFont="1" applyFill="1" applyBorder="1" applyAlignment="1">
      <alignment horizontal="center" vertical="center"/>
    </xf>
    <xf numFmtId="49" fontId="13" fillId="7" borderId="9" xfId="0" applyNumberFormat="1" applyFont="1" applyFill="1" applyBorder="1"/>
    <xf numFmtId="49" fontId="13" fillId="7" borderId="13" xfId="0" applyNumberFormat="1" applyFont="1" applyFill="1" applyBorder="1"/>
    <xf numFmtId="167" fontId="10" fillId="23" borderId="58" xfId="1" applyNumberFormat="1" applyFont="1" applyFill="1" applyBorder="1" applyAlignment="1" applyProtection="1">
      <alignment horizontal="center" vertical="center" wrapText="1"/>
    </xf>
    <xf numFmtId="166" fontId="21" fillId="22" borderId="19" xfId="0" applyNumberFormat="1" applyFont="1" applyFill="1" applyBorder="1" applyAlignment="1">
      <alignment horizontal="center" vertical="center" wrapText="1"/>
    </xf>
    <xf numFmtId="166" fontId="21" fillId="20" borderId="19" xfId="0" applyNumberFormat="1" applyFont="1" applyFill="1" applyBorder="1" applyAlignment="1">
      <alignment horizontal="center" vertical="center" wrapText="1"/>
    </xf>
    <xf numFmtId="165" fontId="3" fillId="23" borderId="57" xfId="1" applyNumberFormat="1" applyFill="1" applyBorder="1" applyAlignment="1" applyProtection="1">
      <alignment horizontal="center" vertical="center"/>
    </xf>
    <xf numFmtId="166" fontId="20" fillId="22" borderId="2" xfId="0" applyNumberFormat="1" applyFont="1" applyFill="1" applyBorder="1" applyAlignment="1">
      <alignment horizontal="center" vertical="center"/>
    </xf>
    <xf numFmtId="9" fontId="20" fillId="20" borderId="2" xfId="2" applyFont="1" applyFill="1" applyBorder="1" applyAlignment="1" applyProtection="1">
      <alignment horizontal="center" vertical="center"/>
    </xf>
    <xf numFmtId="166" fontId="20" fillId="20" borderId="2" xfId="0" applyNumberFormat="1" applyFont="1" applyFill="1" applyBorder="1" applyAlignment="1">
      <alignment horizontal="center" vertical="center"/>
    </xf>
    <xf numFmtId="166" fontId="20" fillId="22" borderId="23" xfId="0" applyNumberFormat="1" applyFont="1" applyFill="1" applyBorder="1" applyAlignment="1">
      <alignment horizontal="center" vertical="center"/>
    </xf>
    <xf numFmtId="9" fontId="20" fillId="20" borderId="23" xfId="2" applyFont="1" applyFill="1" applyBorder="1" applyAlignment="1" applyProtection="1">
      <alignment horizontal="center" vertical="center"/>
    </xf>
    <xf numFmtId="166" fontId="20" fillId="20" borderId="23" xfId="0" applyNumberFormat="1" applyFont="1" applyFill="1" applyBorder="1" applyAlignment="1">
      <alignment horizontal="center" vertical="center"/>
    </xf>
    <xf numFmtId="166" fontId="21" fillId="22" borderId="32" xfId="0" applyNumberFormat="1" applyFont="1" applyFill="1" applyBorder="1" applyAlignment="1">
      <alignment horizontal="center" vertical="center"/>
    </xf>
    <xf numFmtId="9" fontId="21" fillId="20" borderId="21" xfId="2" applyFont="1" applyFill="1" applyBorder="1" applyAlignment="1" applyProtection="1">
      <alignment horizontal="center" vertical="center"/>
    </xf>
    <xf numFmtId="166" fontId="21" fillId="25" borderId="21" xfId="0" applyNumberFormat="1" applyFont="1" applyFill="1" applyBorder="1" applyAlignment="1">
      <alignment horizontal="center" vertical="center"/>
    </xf>
    <xf numFmtId="49" fontId="13" fillId="7" borderId="9" xfId="0" applyNumberFormat="1" applyFont="1" applyFill="1" applyBorder="1" applyAlignment="1">
      <alignment wrapText="1"/>
    </xf>
    <xf numFmtId="49" fontId="13" fillId="7" borderId="0" xfId="0" applyNumberFormat="1" applyFont="1" applyFill="1" applyAlignment="1">
      <alignment wrapText="1"/>
    </xf>
    <xf numFmtId="167" fontId="4" fillId="23" borderId="9" xfId="1" applyNumberFormat="1" applyFont="1" applyFill="1" applyBorder="1" applyAlignment="1" applyProtection="1">
      <alignment horizontal="center" vertical="center" wrapText="1"/>
    </xf>
    <xf numFmtId="165" fontId="10" fillId="22" borderId="11" xfId="1" applyNumberFormat="1" applyFont="1" applyFill="1" applyBorder="1" applyAlignment="1" applyProtection="1">
      <alignment horizontal="center" wrapText="1"/>
    </xf>
    <xf numFmtId="165" fontId="10" fillId="20" borderId="0" xfId="1" applyNumberFormat="1" applyFont="1" applyFill="1" applyBorder="1" applyAlignment="1" applyProtection="1">
      <alignment horizontal="center" wrapText="1"/>
    </xf>
    <xf numFmtId="167" fontId="4" fillId="22" borderId="35" xfId="0" applyNumberFormat="1" applyFont="1" applyFill="1" applyBorder="1" applyAlignment="1">
      <alignment horizontal="center" vertical="center"/>
    </xf>
    <xf numFmtId="9" fontId="4" fillId="20" borderId="35" xfId="2" applyFont="1" applyFill="1" applyBorder="1" applyAlignment="1" applyProtection="1">
      <alignment horizontal="center" vertical="center"/>
    </xf>
    <xf numFmtId="167" fontId="4" fillId="20" borderId="35" xfId="0" applyNumberFormat="1" applyFont="1" applyFill="1" applyBorder="1" applyAlignment="1">
      <alignment horizontal="center" vertical="center"/>
    </xf>
    <xf numFmtId="167" fontId="4" fillId="22" borderId="47" xfId="0" applyNumberFormat="1" applyFont="1" applyFill="1" applyBorder="1" applyAlignment="1">
      <alignment horizontal="center" vertical="center"/>
    </xf>
    <xf numFmtId="9" fontId="4" fillId="20" borderId="47" xfId="2" applyFont="1" applyFill="1" applyBorder="1" applyAlignment="1" applyProtection="1">
      <alignment horizontal="center" vertical="center"/>
    </xf>
    <xf numFmtId="167" fontId="4" fillId="20" borderId="47" xfId="0" applyNumberFormat="1" applyFont="1" applyFill="1" applyBorder="1" applyAlignment="1">
      <alignment horizontal="center" vertical="center"/>
    </xf>
    <xf numFmtId="167" fontId="10" fillId="22" borderId="32" xfId="0" applyNumberFormat="1" applyFont="1" applyFill="1" applyBorder="1" applyAlignment="1">
      <alignment horizontal="center" vertical="center"/>
    </xf>
    <xf numFmtId="9" fontId="10" fillId="20" borderId="32" xfId="2" applyFont="1" applyFill="1" applyBorder="1" applyAlignment="1" applyProtection="1">
      <alignment horizontal="center" vertical="center"/>
    </xf>
    <xf numFmtId="167" fontId="10" fillId="25" borderId="32" xfId="0" applyNumberFormat="1" applyFont="1" applyFill="1" applyBorder="1" applyAlignment="1">
      <alignment horizontal="center" vertical="center"/>
    </xf>
    <xf numFmtId="49" fontId="13" fillId="7" borderId="0" xfId="0" applyNumberFormat="1" applyFont="1" applyFill="1"/>
    <xf numFmtId="167" fontId="4" fillId="23" borderId="49" xfId="1" applyNumberFormat="1" applyFont="1" applyFill="1" applyBorder="1" applyAlignment="1" applyProtection="1">
      <alignment horizontal="center" vertical="center" wrapText="1"/>
    </xf>
    <xf numFmtId="165" fontId="22" fillId="22" borderId="65" xfId="1" applyNumberFormat="1" applyFont="1" applyFill="1" applyBorder="1" applyAlignment="1" applyProtection="1">
      <alignment horizontal="center" wrapText="1"/>
    </xf>
    <xf numFmtId="165" fontId="22" fillId="20" borderId="55" xfId="1" applyNumberFormat="1" applyFont="1" applyFill="1" applyBorder="1" applyAlignment="1" applyProtection="1">
      <alignment horizontal="center" wrapText="1"/>
    </xf>
    <xf numFmtId="167" fontId="0" fillId="23" borderId="57" xfId="0" applyNumberFormat="1" applyFill="1" applyBorder="1" applyAlignment="1">
      <alignment horizontal="center" vertical="center"/>
    </xf>
    <xf numFmtId="165" fontId="4" fillId="22" borderId="2" xfId="1" applyNumberFormat="1" applyFont="1" applyFill="1" applyBorder="1" applyAlignment="1" applyProtection="1">
      <alignment horizontal="center" vertical="center"/>
    </xf>
    <xf numFmtId="167" fontId="0" fillId="23" borderId="45" xfId="0" applyNumberFormat="1" applyFill="1" applyBorder="1" applyAlignment="1">
      <alignment horizontal="center" vertical="center"/>
    </xf>
    <xf numFmtId="165" fontId="4" fillId="22" borderId="23" xfId="1" applyNumberFormat="1" applyFont="1" applyFill="1" applyBorder="1" applyAlignment="1" applyProtection="1">
      <alignment horizontal="center" vertical="center"/>
    </xf>
    <xf numFmtId="9" fontId="4" fillId="20" borderId="23" xfId="2" applyFont="1" applyFill="1" applyBorder="1" applyAlignment="1" applyProtection="1">
      <alignment horizontal="center" vertical="center"/>
    </xf>
    <xf numFmtId="167" fontId="10" fillId="23" borderId="32" xfId="0" applyNumberFormat="1" applyFont="1" applyFill="1" applyBorder="1" applyAlignment="1">
      <alignment horizontal="center" vertical="center"/>
    </xf>
    <xf numFmtId="165" fontId="10" fillId="22" borderId="20" xfId="1" applyNumberFormat="1" applyFont="1" applyFill="1" applyBorder="1" applyAlignment="1" applyProtection="1">
      <alignment horizontal="center" vertical="center"/>
    </xf>
    <xf numFmtId="9" fontId="10" fillId="20" borderId="20" xfId="2" applyFont="1" applyFill="1" applyBorder="1" applyAlignment="1" applyProtection="1">
      <alignment horizontal="center" vertical="center"/>
    </xf>
    <xf numFmtId="165" fontId="10" fillId="25" borderId="20" xfId="1" applyNumberFormat="1" applyFont="1" applyFill="1" applyBorder="1" applyAlignment="1" applyProtection="1">
      <alignment horizontal="center" vertical="center"/>
    </xf>
    <xf numFmtId="167" fontId="4" fillId="23" borderId="3" xfId="1" applyNumberFormat="1" applyFont="1" applyFill="1" applyBorder="1" applyAlignment="1" applyProtection="1">
      <alignment horizontal="center" vertical="center" wrapText="1"/>
    </xf>
    <xf numFmtId="49" fontId="10" fillId="22" borderId="0" xfId="0" applyNumberFormat="1" applyFont="1" applyFill="1" applyAlignment="1">
      <alignment horizontal="center" vertical="center" wrapText="1"/>
    </xf>
    <xf numFmtId="49" fontId="10" fillId="20" borderId="0" xfId="0" applyNumberFormat="1" applyFont="1" applyFill="1" applyAlignment="1">
      <alignment horizontal="center" vertical="center" wrapText="1"/>
    </xf>
    <xf numFmtId="167" fontId="25" fillId="23" borderId="9" xfId="1" applyNumberFormat="1" applyFont="1" applyFill="1" applyBorder="1" applyAlignment="1" applyProtection="1">
      <alignment horizontal="center" vertical="center"/>
    </xf>
    <xf numFmtId="167" fontId="25" fillId="22" borderId="15" xfId="0" applyNumberFormat="1" applyFont="1" applyFill="1" applyBorder="1" applyAlignment="1">
      <alignment horizontal="center" vertical="center" wrapText="1"/>
    </xf>
    <xf numFmtId="167" fontId="25" fillId="20" borderId="0" xfId="0" applyNumberFormat="1" applyFont="1" applyFill="1" applyAlignment="1">
      <alignment horizontal="center" vertical="center" wrapText="1"/>
    </xf>
    <xf numFmtId="0" fontId="0" fillId="24" borderId="4" xfId="0" applyFill="1" applyBorder="1"/>
    <xf numFmtId="167" fontId="0" fillId="23" borderId="58" xfId="1" applyNumberFormat="1" applyFont="1" applyFill="1" applyBorder="1" applyAlignment="1" applyProtection="1">
      <alignment horizontal="center" vertical="center"/>
    </xf>
    <xf numFmtId="167" fontId="4" fillId="22" borderId="2" xfId="0" applyNumberFormat="1" applyFont="1" applyFill="1" applyBorder="1" applyAlignment="1">
      <alignment horizontal="center" vertical="center"/>
    </xf>
    <xf numFmtId="167" fontId="4" fillId="20" borderId="2" xfId="0" applyNumberFormat="1" applyFont="1" applyFill="1" applyBorder="1" applyAlignment="1">
      <alignment horizontal="center" vertical="center"/>
    </xf>
    <xf numFmtId="167" fontId="0" fillId="23" borderId="9" xfId="1" applyNumberFormat="1" applyFont="1" applyFill="1" applyBorder="1" applyAlignment="1" applyProtection="1">
      <alignment horizontal="center" vertical="center"/>
    </xf>
    <xf numFmtId="167" fontId="4" fillId="22" borderId="23" xfId="0" applyNumberFormat="1" applyFont="1" applyFill="1" applyBorder="1" applyAlignment="1">
      <alignment horizontal="center" vertical="center"/>
    </xf>
    <xf numFmtId="167" fontId="4" fillId="20" borderId="23" xfId="0" applyNumberFormat="1" applyFont="1" applyFill="1" applyBorder="1" applyAlignment="1">
      <alignment horizontal="center" vertical="center"/>
    </xf>
    <xf numFmtId="167" fontId="10" fillId="23" borderId="32" xfId="1" applyNumberFormat="1" applyFont="1" applyFill="1" applyBorder="1" applyAlignment="1" applyProtection="1">
      <alignment horizontal="center" vertical="center"/>
    </xf>
    <xf numFmtId="49" fontId="10" fillId="22" borderId="12" xfId="0" applyNumberFormat="1" applyFont="1" applyFill="1" applyBorder="1" applyAlignment="1">
      <alignment horizontal="center" vertical="center" wrapText="1"/>
    </xf>
    <xf numFmtId="49" fontId="10" fillId="20" borderId="13" xfId="0" applyNumberFormat="1" applyFont="1" applyFill="1" applyBorder="1" applyAlignment="1">
      <alignment horizontal="center" vertical="center" wrapText="1"/>
    </xf>
    <xf numFmtId="0" fontId="4" fillId="24" borderId="13" xfId="0" applyFont="1" applyFill="1" applyBorder="1" applyAlignment="1">
      <alignment horizontal="center" vertical="center" wrapText="1"/>
    </xf>
    <xf numFmtId="167" fontId="24" fillId="23" borderId="9" xfId="1" applyNumberFormat="1" applyFont="1" applyFill="1" applyBorder="1" applyAlignment="1" applyProtection="1">
      <alignment horizontal="center" vertical="center"/>
    </xf>
    <xf numFmtId="167" fontId="5" fillId="22" borderId="16" xfId="0" applyNumberFormat="1" applyFont="1" applyFill="1" applyBorder="1" applyAlignment="1">
      <alignment horizontal="center" vertical="center" wrapText="1"/>
    </xf>
    <xf numFmtId="167" fontId="5" fillId="20" borderId="13" xfId="0" applyNumberFormat="1" applyFont="1" applyFill="1" applyBorder="1" applyAlignment="1">
      <alignment horizontal="center" vertical="center" wrapText="1"/>
    </xf>
    <xf numFmtId="0" fontId="0" fillId="24" borderId="13" xfId="0" applyFill="1" applyBorder="1"/>
    <xf numFmtId="167" fontId="3" fillId="23" borderId="3" xfId="1" applyNumberFormat="1" applyFill="1" applyBorder="1" applyAlignment="1" applyProtection="1">
      <alignment horizontal="center" vertical="center"/>
    </xf>
    <xf numFmtId="167" fontId="4" fillId="22" borderId="2" xfId="0" applyNumberFormat="1" applyFont="1" applyFill="1" applyBorder="1" applyAlignment="1">
      <alignment horizontal="center" vertical="center" wrapText="1"/>
    </xf>
    <xf numFmtId="9" fontId="4" fillId="20" borderId="2" xfId="2" applyFont="1" applyFill="1" applyBorder="1" applyAlignment="1" applyProtection="1">
      <alignment horizontal="center" vertical="center" wrapText="1"/>
    </xf>
    <xf numFmtId="167" fontId="4" fillId="20" borderId="2" xfId="0" applyNumberFormat="1" applyFont="1" applyFill="1" applyBorder="1" applyAlignment="1">
      <alignment horizontal="center" vertical="center" wrapText="1"/>
    </xf>
    <xf numFmtId="167" fontId="4" fillId="22" borderId="23" xfId="0" applyNumberFormat="1" applyFont="1" applyFill="1" applyBorder="1" applyAlignment="1">
      <alignment horizontal="center" vertical="center" wrapText="1"/>
    </xf>
    <xf numFmtId="9" fontId="4" fillId="20" borderId="23" xfId="2" applyFont="1" applyFill="1" applyBorder="1" applyAlignment="1" applyProtection="1">
      <alignment horizontal="center" vertical="center" wrapText="1"/>
    </xf>
    <xf numFmtId="167" fontId="4" fillId="20" borderId="23" xfId="0" applyNumberFormat="1" applyFont="1" applyFill="1" applyBorder="1" applyAlignment="1">
      <alignment horizontal="center" vertical="center" wrapText="1"/>
    </xf>
    <xf numFmtId="167" fontId="10" fillId="23" borderId="41" xfId="1" applyNumberFormat="1" applyFont="1" applyFill="1" applyBorder="1" applyAlignment="1" applyProtection="1">
      <alignment horizontal="center" vertical="center"/>
    </xf>
    <xf numFmtId="167" fontId="10" fillId="22" borderId="8" xfId="0" applyNumberFormat="1" applyFont="1" applyFill="1" applyBorder="1" applyAlignment="1">
      <alignment horizontal="center" vertical="center" wrapText="1"/>
    </xf>
    <xf numFmtId="9" fontId="10" fillId="20" borderId="8" xfId="2" applyFont="1" applyFill="1" applyBorder="1" applyAlignment="1" applyProtection="1">
      <alignment horizontal="center" vertical="center" wrapText="1"/>
    </xf>
    <xf numFmtId="167" fontId="10" fillId="25" borderId="8" xfId="0" applyNumberFormat="1" applyFont="1" applyFill="1" applyBorder="1" applyAlignment="1">
      <alignment horizontal="center" vertical="center" wrapText="1"/>
    </xf>
    <xf numFmtId="167" fontId="10" fillId="24" borderId="41" xfId="0" applyNumberFormat="1" applyFont="1" applyFill="1" applyBorder="1" applyAlignment="1">
      <alignment horizontal="center" vertical="center"/>
    </xf>
    <xf numFmtId="167" fontId="10" fillId="6" borderId="8" xfId="1" applyNumberFormat="1" applyFont="1" applyFill="1" applyBorder="1" applyAlignment="1" applyProtection="1">
      <alignment horizontal="center" vertical="center" wrapText="1"/>
    </xf>
    <xf numFmtId="167" fontId="10" fillId="6" borderId="15" xfId="0" applyNumberFormat="1" applyFont="1" applyFill="1" applyBorder="1" applyAlignment="1">
      <alignment horizontal="center" vertical="center" wrapText="1"/>
    </xf>
    <xf numFmtId="167" fontId="10" fillId="20" borderId="15" xfId="0" applyNumberFormat="1" applyFont="1" applyFill="1" applyBorder="1" applyAlignment="1">
      <alignment horizontal="center" vertical="center" wrapText="1"/>
    </xf>
    <xf numFmtId="167" fontId="10" fillId="6" borderId="16" xfId="0" applyNumberFormat="1" applyFont="1" applyFill="1" applyBorder="1" applyAlignment="1">
      <alignment horizontal="center" vertical="center"/>
    </xf>
    <xf numFmtId="167" fontId="13" fillId="23" borderId="63" xfId="1" applyNumberFormat="1" applyFont="1" applyFill="1" applyBorder="1" applyAlignment="1" applyProtection="1">
      <alignment horizontal="center" vertical="center"/>
    </xf>
    <xf numFmtId="167" fontId="13" fillId="22" borderId="51" xfId="0" applyNumberFormat="1" applyFont="1" applyFill="1" applyBorder="1" applyAlignment="1">
      <alignment horizontal="center" vertical="center" wrapText="1"/>
    </xf>
    <xf numFmtId="9" fontId="13" fillId="20" borderId="27" xfId="2" applyFont="1" applyFill="1" applyBorder="1" applyAlignment="1" applyProtection="1">
      <alignment horizontal="center" vertical="center" wrapText="1"/>
    </xf>
    <xf numFmtId="167" fontId="13" fillId="20" borderId="1" xfId="0" applyNumberFormat="1" applyFont="1" applyFill="1" applyBorder="1" applyAlignment="1">
      <alignment horizontal="center" vertical="center" wrapText="1"/>
    </xf>
    <xf numFmtId="167" fontId="13" fillId="24" borderId="21" xfId="0" applyNumberFormat="1" applyFont="1" applyFill="1" applyBorder="1" applyAlignment="1">
      <alignment horizontal="center" vertical="center"/>
    </xf>
    <xf numFmtId="0" fontId="25" fillId="21" borderId="57" xfId="0" applyFont="1" applyFill="1" applyBorder="1" applyAlignment="1">
      <alignment horizontal="left" vertical="center"/>
    </xf>
    <xf numFmtId="165" fontId="3" fillId="6" borderId="17" xfId="1" applyNumberFormat="1" applyFill="1" applyBorder="1" applyAlignment="1" applyProtection="1">
      <alignment horizontal="center" vertical="center"/>
    </xf>
    <xf numFmtId="165" fontId="3" fillId="6" borderId="35" xfId="1" applyNumberFormat="1" applyFill="1" applyBorder="1" applyAlignment="1" applyProtection="1">
      <alignment horizontal="center" vertical="center"/>
    </xf>
    <xf numFmtId="165" fontId="10" fillId="6" borderId="8" xfId="1" applyNumberFormat="1" applyFont="1" applyFill="1" applyBorder="1" applyAlignment="1" applyProtection="1">
      <alignment horizontal="center" vertical="center"/>
    </xf>
    <xf numFmtId="0" fontId="10" fillId="6" borderId="1" xfId="0" applyFont="1" applyFill="1" applyBorder="1" applyAlignment="1">
      <alignment horizontal="center" vertical="center"/>
    </xf>
    <xf numFmtId="0" fontId="10" fillId="6" borderId="1" xfId="0" applyFont="1" applyFill="1" applyBorder="1" applyAlignment="1">
      <alignment horizontal="center" vertical="center" wrapText="1"/>
    </xf>
    <xf numFmtId="0" fontId="4" fillId="21" borderId="18" xfId="0" applyFont="1" applyFill="1" applyBorder="1" applyAlignment="1">
      <alignment horizontal="center" vertical="center" wrapText="1"/>
    </xf>
    <xf numFmtId="49" fontId="11" fillId="21" borderId="3" xfId="0" applyNumberFormat="1" applyFont="1" applyFill="1" applyBorder="1" applyAlignment="1">
      <alignment horizontal="left" vertical="center" wrapText="1"/>
    </xf>
    <xf numFmtId="0" fontId="3" fillId="21" borderId="1" xfId="1" applyNumberFormat="1" applyFill="1" applyBorder="1" applyAlignment="1" applyProtection="1">
      <alignment horizontal="center" vertical="center" wrapText="1"/>
    </xf>
    <xf numFmtId="167" fontId="3" fillId="21" borderId="35" xfId="1" applyNumberFormat="1" applyFill="1" applyBorder="1" applyAlignment="1" applyProtection="1">
      <alignment horizontal="center" vertical="center"/>
    </xf>
    <xf numFmtId="167" fontId="10" fillId="21" borderId="35" xfId="1" applyNumberFormat="1" applyFont="1" applyFill="1" applyBorder="1" applyAlignment="1" applyProtection="1">
      <alignment horizontal="center" vertical="center"/>
    </xf>
    <xf numFmtId="49" fontId="13" fillId="8" borderId="9" xfId="0" applyNumberFormat="1" applyFont="1" applyFill="1" applyBorder="1"/>
    <xf numFmtId="49" fontId="13" fillId="8" borderId="0" xfId="0" applyNumberFormat="1" applyFont="1" applyFill="1"/>
    <xf numFmtId="0" fontId="4" fillId="6" borderId="58" xfId="0" applyFont="1" applyFill="1" applyBorder="1" applyAlignment="1">
      <alignment horizontal="center" vertical="center"/>
    </xf>
    <xf numFmtId="167" fontId="16" fillId="6" borderId="18" xfId="1" applyNumberFormat="1" applyFont="1" applyFill="1" applyBorder="1" applyAlignment="1" applyProtection="1">
      <alignment horizontal="center" vertical="center" wrapText="1"/>
    </xf>
    <xf numFmtId="49" fontId="12" fillId="6" borderId="3" xfId="0" applyNumberFormat="1" applyFont="1" applyFill="1" applyBorder="1" applyAlignment="1">
      <alignment horizontal="left" vertical="top" wrapText="1"/>
    </xf>
    <xf numFmtId="167" fontId="3" fillId="6" borderId="18" xfId="1" applyNumberFormat="1" applyFill="1" applyBorder="1" applyAlignment="1" applyProtection="1">
      <alignment horizontal="center" vertical="center"/>
    </xf>
    <xf numFmtId="49" fontId="13" fillId="8" borderId="0" xfId="0" applyNumberFormat="1" applyFont="1" applyFill="1" applyAlignment="1">
      <alignment wrapText="1"/>
    </xf>
    <xf numFmtId="49" fontId="4" fillId="6" borderId="8" xfId="0" applyNumberFormat="1" applyFont="1" applyFill="1" applyBorder="1" applyAlignment="1">
      <alignment horizontal="center" vertical="center" wrapText="1"/>
    </xf>
    <xf numFmtId="167" fontId="4" fillId="6" borderId="27" xfId="1" applyNumberFormat="1" applyFont="1" applyFill="1" applyBorder="1" applyAlignment="1" applyProtection="1">
      <alignment horizontal="center" vertical="center" wrapText="1"/>
    </xf>
    <xf numFmtId="0" fontId="12" fillId="6" borderId="3" xfId="0" applyFont="1" applyFill="1" applyBorder="1" applyAlignment="1">
      <alignment horizontal="left" vertical="top" wrapText="1"/>
    </xf>
    <xf numFmtId="49" fontId="4" fillId="6" borderId="20" xfId="0" applyNumberFormat="1" applyFont="1" applyFill="1" applyBorder="1" applyAlignment="1">
      <alignment horizontal="center" vertical="center" wrapText="1"/>
    </xf>
    <xf numFmtId="49" fontId="25" fillId="6" borderId="61" xfId="0" applyNumberFormat="1" applyFont="1" applyFill="1" applyBorder="1" applyAlignment="1">
      <alignment horizontal="left" vertical="center" wrapText="1"/>
    </xf>
    <xf numFmtId="167" fontId="24" fillId="6" borderId="18" xfId="1" applyNumberFormat="1" applyFont="1" applyFill="1" applyBorder="1" applyAlignment="1" applyProtection="1">
      <alignment horizontal="center" vertical="center"/>
    </xf>
    <xf numFmtId="49" fontId="10" fillId="6" borderId="62" xfId="0" applyNumberFormat="1" applyFont="1" applyFill="1" applyBorder="1" applyAlignment="1">
      <alignment horizontal="center" vertical="center"/>
    </xf>
    <xf numFmtId="167" fontId="4" fillId="6" borderId="10" xfId="1" applyNumberFormat="1" applyFont="1" applyFill="1" applyBorder="1" applyAlignment="1" applyProtection="1">
      <alignment horizontal="center" vertical="center" wrapText="1"/>
    </xf>
    <xf numFmtId="0" fontId="5" fillId="13" borderId="3" xfId="0" applyFont="1" applyFill="1" applyBorder="1" applyAlignment="1">
      <alignment horizontal="left" vertical="center"/>
    </xf>
    <xf numFmtId="167" fontId="25" fillId="13" borderId="58" xfId="1" applyNumberFormat="1" applyFont="1" applyFill="1" applyBorder="1" applyAlignment="1" applyProtection="1">
      <alignment horizontal="center" vertical="center"/>
    </xf>
    <xf numFmtId="0" fontId="0" fillId="6" borderId="3" xfId="0" applyFill="1" applyBorder="1" applyAlignment="1">
      <alignment horizontal="left" vertical="center"/>
    </xf>
    <xf numFmtId="167" fontId="3" fillId="6" borderId="58" xfId="1" applyNumberFormat="1" applyFill="1" applyBorder="1" applyAlignment="1" applyProtection="1">
      <alignment horizontal="center" vertical="center"/>
    </xf>
    <xf numFmtId="167" fontId="10" fillId="6" borderId="10" xfId="1" applyNumberFormat="1" applyFont="1" applyFill="1" applyBorder="1" applyAlignment="1" applyProtection="1">
      <alignment horizontal="center" vertical="center"/>
    </xf>
    <xf numFmtId="49" fontId="13" fillId="8" borderId="9" xfId="0" applyNumberFormat="1" applyFont="1" applyFill="1" applyBorder="1" applyAlignment="1">
      <alignment wrapText="1"/>
    </xf>
    <xf numFmtId="49" fontId="4" fillId="6" borderId="28" xfId="0" applyNumberFormat="1" applyFont="1" applyFill="1" applyBorder="1" applyAlignment="1">
      <alignment horizontal="center" vertical="center" wrapText="1"/>
    </xf>
    <xf numFmtId="167" fontId="4" fillId="6" borderId="72" xfId="1" applyNumberFormat="1" applyFont="1" applyFill="1" applyBorder="1" applyAlignment="1" applyProtection="1">
      <alignment horizontal="center" vertical="center" wrapText="1"/>
    </xf>
    <xf numFmtId="0" fontId="12" fillId="13" borderId="3" xfId="0" applyFont="1" applyFill="1" applyBorder="1" applyAlignment="1">
      <alignment horizontal="left" vertical="center" wrapText="1"/>
    </xf>
    <xf numFmtId="167" fontId="24" fillId="13" borderId="2" xfId="1" applyNumberFormat="1" applyFont="1" applyFill="1" applyBorder="1" applyAlignment="1" applyProtection="1">
      <alignment horizontal="center" vertical="center"/>
    </xf>
    <xf numFmtId="0" fontId="12" fillId="6" borderId="3" xfId="0" applyFont="1" applyFill="1" applyBorder="1" applyAlignment="1">
      <alignment horizontal="left" vertical="center" wrapText="1"/>
    </xf>
    <xf numFmtId="167" fontId="3" fillId="6" borderId="2" xfId="1" applyNumberFormat="1" applyFill="1" applyBorder="1" applyAlignment="1" applyProtection="1">
      <alignment horizontal="center" vertical="center"/>
    </xf>
    <xf numFmtId="0" fontId="12" fillId="6" borderId="73" xfId="0" applyFont="1" applyFill="1" applyBorder="1" applyAlignment="1">
      <alignment horizontal="left" vertical="center" wrapText="1"/>
    </xf>
    <xf numFmtId="167" fontId="10" fillId="6" borderId="41" xfId="1" applyNumberFormat="1" applyFont="1" applyFill="1" applyBorder="1" applyAlignment="1" applyProtection="1">
      <alignment horizontal="center" vertical="center"/>
    </xf>
    <xf numFmtId="49" fontId="1" fillId="6" borderId="0" xfId="0" applyNumberFormat="1" applyFont="1" applyFill="1" applyAlignment="1">
      <alignment horizontal="right" vertical="center" wrapText="1"/>
    </xf>
    <xf numFmtId="49" fontId="14" fillId="6" borderId="8" xfId="0" applyNumberFormat="1" applyFont="1" applyFill="1" applyBorder="1" applyAlignment="1">
      <alignment horizontal="center" vertical="center" wrapText="1"/>
    </xf>
    <xf numFmtId="167" fontId="10" fillId="2" borderId="52" xfId="1" applyNumberFormat="1" applyFont="1" applyFill="1" applyBorder="1" applyAlignment="1" applyProtection="1">
      <alignment horizontal="center" vertical="center"/>
    </xf>
    <xf numFmtId="167" fontId="10" fillId="2" borderId="32" xfId="0" applyNumberFormat="1" applyFont="1" applyFill="1" applyBorder="1" applyAlignment="1">
      <alignment horizontal="center" vertical="center"/>
    </xf>
    <xf numFmtId="167" fontId="10" fillId="2" borderId="20" xfId="0" applyNumberFormat="1" applyFont="1" applyFill="1" applyBorder="1" applyAlignment="1">
      <alignment horizontal="center" vertical="center"/>
    </xf>
    <xf numFmtId="167" fontId="10" fillId="0" borderId="0" xfId="0" applyNumberFormat="1" applyFont="1" applyAlignment="1">
      <alignment horizontal="center" vertical="center"/>
    </xf>
    <xf numFmtId="0" fontId="11" fillId="6" borderId="0" xfId="0" applyFont="1" applyFill="1" applyAlignment="1">
      <alignment vertical="center"/>
    </xf>
    <xf numFmtId="167" fontId="10" fillId="6" borderId="0" xfId="1" applyNumberFormat="1" applyFont="1" applyFill="1" applyBorder="1" applyAlignment="1" applyProtection="1">
      <alignment horizontal="center" vertical="center"/>
    </xf>
    <xf numFmtId="167" fontId="10" fillId="6" borderId="32" xfId="0" applyNumberFormat="1" applyFont="1" applyFill="1" applyBorder="1" applyAlignment="1">
      <alignment horizontal="center" vertical="center"/>
    </xf>
    <xf numFmtId="0" fontId="19" fillId="8" borderId="35" xfId="0" applyFont="1" applyFill="1" applyBorder="1" applyAlignment="1">
      <alignment wrapText="1"/>
    </xf>
    <xf numFmtId="0" fontId="19" fillId="8" borderId="19" xfId="0" applyFont="1" applyFill="1" applyBorder="1" applyAlignment="1">
      <alignment wrapText="1"/>
    </xf>
    <xf numFmtId="0" fontId="12" fillId="6" borderId="0" xfId="0" applyFont="1" applyFill="1" applyAlignment="1">
      <alignment vertical="center"/>
    </xf>
    <xf numFmtId="167" fontId="4" fillId="6" borderId="18" xfId="1" applyNumberFormat="1" applyFont="1" applyFill="1" applyBorder="1" applyAlignment="1" applyProtection="1">
      <alignment horizontal="center" vertical="center" wrapText="1"/>
    </xf>
    <xf numFmtId="165" fontId="8" fillId="6" borderId="0" xfId="1" applyNumberFormat="1" applyFont="1" applyFill="1" applyBorder="1" applyAlignment="1" applyProtection="1">
      <alignment horizontal="center" vertical="center"/>
    </xf>
    <xf numFmtId="165" fontId="8" fillId="6" borderId="2" xfId="1" applyNumberFormat="1" applyFont="1" applyFill="1" applyBorder="1" applyAlignment="1" applyProtection="1">
      <alignment horizontal="center" vertical="center"/>
    </xf>
    <xf numFmtId="165" fontId="10" fillId="6" borderId="0" xfId="1" applyNumberFormat="1" applyFont="1" applyFill="1" applyBorder="1" applyAlignment="1" applyProtection="1">
      <alignment horizontal="right" vertical="center" wrapText="1"/>
    </xf>
    <xf numFmtId="0" fontId="4" fillId="6" borderId="14" xfId="0" applyFont="1" applyFill="1" applyBorder="1" applyAlignment="1">
      <alignment horizontal="center" vertical="center" wrapText="1"/>
    </xf>
    <xf numFmtId="0" fontId="3" fillId="6" borderId="0" xfId="0" applyFont="1" applyFill="1" applyAlignment="1">
      <alignment vertical="center"/>
    </xf>
    <xf numFmtId="167" fontId="3" fillId="6" borderId="1" xfId="1" applyNumberFormat="1" applyFill="1" applyBorder="1" applyAlignment="1" applyProtection="1">
      <alignment horizontal="center" vertical="center"/>
    </xf>
    <xf numFmtId="0" fontId="2" fillId="6" borderId="0" xfId="0" applyFont="1" applyFill="1" applyAlignment="1">
      <alignment vertical="center"/>
    </xf>
    <xf numFmtId="167" fontId="16" fillId="6" borderId="9" xfId="1" applyNumberFormat="1" applyFont="1" applyFill="1" applyBorder="1" applyAlignment="1" applyProtection="1">
      <alignment horizontal="center" vertical="center" wrapText="1"/>
    </xf>
    <xf numFmtId="167" fontId="4" fillId="6" borderId="2" xfId="1" applyNumberFormat="1" applyFont="1" applyFill="1" applyBorder="1" applyAlignment="1" applyProtection="1">
      <alignment horizontal="center" wrapText="1"/>
    </xf>
    <xf numFmtId="167" fontId="3" fillId="6" borderId="23" xfId="1" applyNumberFormat="1" applyFill="1" applyBorder="1" applyAlignment="1" applyProtection="1">
      <alignment horizontal="center" vertical="center"/>
    </xf>
    <xf numFmtId="167" fontId="4" fillId="6" borderId="8" xfId="1" applyNumberFormat="1" applyFont="1" applyFill="1" applyBorder="1" applyAlignment="1" applyProtection="1">
      <alignment horizontal="center" wrapText="1"/>
    </xf>
    <xf numFmtId="167" fontId="2" fillId="6" borderId="2" xfId="0" applyNumberFormat="1" applyFont="1" applyFill="1" applyBorder="1" applyAlignment="1">
      <alignment horizontal="center" vertical="center"/>
    </xf>
    <xf numFmtId="167" fontId="2" fillId="6" borderId="23" xfId="0" applyNumberFormat="1" applyFont="1" applyFill="1" applyBorder="1" applyAlignment="1">
      <alignment horizontal="center" vertical="center"/>
    </xf>
    <xf numFmtId="0" fontId="24" fillId="6" borderId="0" xfId="0" applyFont="1" applyFill="1" applyAlignment="1">
      <alignment vertical="center"/>
    </xf>
    <xf numFmtId="167" fontId="3" fillId="13" borderId="57" xfId="1" applyNumberFormat="1" applyFill="1" applyBorder="1" applyAlignment="1" applyProtection="1">
      <alignment horizontal="center" vertical="center"/>
    </xf>
    <xf numFmtId="167" fontId="0" fillId="6" borderId="7" xfId="0" applyNumberFormat="1" applyFill="1" applyBorder="1" applyAlignment="1">
      <alignment horizontal="center" vertical="center"/>
    </xf>
    <xf numFmtId="167" fontId="4" fillId="6" borderId="53" xfId="1" applyNumberFormat="1" applyFont="1" applyFill="1" applyBorder="1" applyAlignment="1" applyProtection="1">
      <alignment horizontal="center" vertical="center" wrapText="1"/>
    </xf>
    <xf numFmtId="167" fontId="24" fillId="6" borderId="1" xfId="1" applyNumberFormat="1" applyFont="1" applyFill="1" applyBorder="1" applyAlignment="1" applyProtection="1">
      <alignment horizontal="center" vertical="center"/>
    </xf>
    <xf numFmtId="167" fontId="4" fillId="6" borderId="9" xfId="1" applyNumberFormat="1" applyFont="1" applyFill="1" applyBorder="1" applyAlignment="1" applyProtection="1">
      <alignment horizontal="center" vertical="center" wrapText="1"/>
    </xf>
    <xf numFmtId="165" fontId="11" fillId="6" borderId="9" xfId="1" applyNumberFormat="1" applyFont="1" applyFill="1" applyBorder="1" applyAlignment="1" applyProtection="1">
      <alignment vertical="center"/>
    </xf>
    <xf numFmtId="165" fontId="10" fillId="6" borderId="2" xfId="1" applyNumberFormat="1" applyFont="1" applyFill="1" applyBorder="1" applyAlignment="1" applyProtection="1">
      <alignment horizontal="center" vertical="center"/>
    </xf>
    <xf numFmtId="0" fontId="4" fillId="6" borderId="0" xfId="0" applyFont="1" applyFill="1" applyAlignment="1">
      <alignment horizontal="center" vertical="center" wrapText="1"/>
    </xf>
    <xf numFmtId="0" fontId="4" fillId="6" borderId="18" xfId="0" applyFont="1" applyFill="1" applyBorder="1" applyAlignment="1">
      <alignment horizontal="center" vertical="center" wrapText="1"/>
    </xf>
    <xf numFmtId="167" fontId="3" fillId="6" borderId="0" xfId="1" applyNumberFormat="1" applyFill="1" applyBorder="1" applyAlignment="1" applyProtection="1">
      <alignment horizontal="center" vertical="center"/>
    </xf>
    <xf numFmtId="167" fontId="3" fillId="6" borderId="2" xfId="0" applyNumberFormat="1" applyFont="1" applyFill="1" applyBorder="1" applyAlignment="1">
      <alignment horizontal="center" vertical="center"/>
    </xf>
    <xf numFmtId="167" fontId="11" fillId="6" borderId="0" xfId="1" applyNumberFormat="1" applyFont="1" applyFill="1" applyBorder="1" applyAlignment="1" applyProtection="1">
      <alignment horizontal="center" vertical="center"/>
    </xf>
    <xf numFmtId="167" fontId="10" fillId="6" borderId="2" xfId="0" applyNumberFormat="1" applyFont="1" applyFill="1" applyBorder="1" applyAlignment="1">
      <alignment horizontal="center" vertical="center"/>
    </xf>
    <xf numFmtId="167" fontId="16" fillId="6" borderId="0" xfId="1" applyNumberFormat="1" applyFont="1" applyFill="1" applyBorder="1" applyAlignment="1" applyProtection="1">
      <alignment horizontal="center" vertical="center" wrapText="1"/>
    </xf>
    <xf numFmtId="167" fontId="12" fillId="6" borderId="0" xfId="1" applyNumberFormat="1" applyFont="1" applyFill="1" applyBorder="1" applyAlignment="1" applyProtection="1">
      <alignment horizontal="center" vertical="center"/>
    </xf>
    <xf numFmtId="167" fontId="4" fillId="6" borderId="2" xfId="1" applyNumberFormat="1" applyFont="1" applyFill="1" applyBorder="1" applyAlignment="1" applyProtection="1">
      <alignment horizontal="center" vertical="center" wrapText="1"/>
    </xf>
    <xf numFmtId="0" fontId="11" fillId="6" borderId="0" xfId="0" applyFont="1" applyFill="1" applyAlignment="1">
      <alignment horizontal="center" vertical="center"/>
    </xf>
    <xf numFmtId="167" fontId="4" fillId="6" borderId="50" xfId="1" applyNumberFormat="1" applyFont="1" applyFill="1" applyBorder="1" applyAlignment="1" applyProtection="1">
      <alignment horizontal="center" vertical="center" wrapText="1"/>
    </xf>
    <xf numFmtId="167" fontId="25" fillId="6" borderId="24" xfId="1" applyNumberFormat="1" applyFont="1" applyFill="1" applyBorder="1" applyAlignment="1" applyProtection="1">
      <alignment horizontal="center" vertical="center"/>
    </xf>
    <xf numFmtId="0" fontId="2" fillId="6" borderId="9" xfId="0" applyFont="1" applyFill="1" applyBorder="1" applyAlignment="1">
      <alignment vertical="center"/>
    </xf>
    <xf numFmtId="0" fontId="24" fillId="6" borderId="9" xfId="0" applyFont="1" applyFill="1" applyBorder="1" applyAlignment="1">
      <alignment vertical="center"/>
    </xf>
    <xf numFmtId="167" fontId="24" fillId="6" borderId="2" xfId="1" applyNumberFormat="1" applyFont="1" applyFill="1" applyBorder="1" applyAlignment="1" applyProtection="1">
      <alignment horizontal="center" vertical="center"/>
    </xf>
    <xf numFmtId="0" fontId="14" fillId="6" borderId="20" xfId="0" applyFont="1" applyFill="1" applyBorder="1" applyAlignment="1">
      <alignment horizontal="center" vertical="center" wrapText="1"/>
    </xf>
    <xf numFmtId="0" fontId="19" fillId="8" borderId="0" xfId="0" applyFont="1" applyFill="1" applyAlignment="1">
      <alignment wrapText="1"/>
    </xf>
    <xf numFmtId="167" fontId="9" fillId="6" borderId="0" xfId="1" applyNumberFormat="1" applyFont="1" applyFill="1" applyBorder="1" applyAlignment="1" applyProtection="1">
      <alignment horizontal="center" vertical="center" wrapText="1"/>
    </xf>
    <xf numFmtId="167" fontId="4" fillId="6" borderId="1" xfId="1" applyNumberFormat="1" applyFont="1" applyFill="1" applyBorder="1" applyAlignment="1" applyProtection="1">
      <alignment horizontal="center" vertical="center" wrapText="1"/>
    </xf>
    <xf numFmtId="165" fontId="8" fillId="6" borderId="1" xfId="1" applyNumberFormat="1" applyFont="1" applyFill="1" applyBorder="1" applyAlignment="1" applyProtection="1">
      <alignment horizontal="center" vertical="center"/>
    </xf>
    <xf numFmtId="165" fontId="10" fillId="6" borderId="0" xfId="1" applyNumberFormat="1" applyFont="1" applyFill="1" applyBorder="1" applyAlignment="1" applyProtection="1">
      <alignment horizontal="center" vertical="center"/>
    </xf>
    <xf numFmtId="165" fontId="10" fillId="6" borderId="1" xfId="1" applyNumberFormat="1" applyFont="1" applyFill="1" applyBorder="1" applyAlignment="1" applyProtection="1">
      <alignment horizontal="center" vertical="center"/>
    </xf>
    <xf numFmtId="0" fontId="9" fillId="6" borderId="0" xfId="0" applyFont="1" applyFill="1" applyAlignment="1">
      <alignment horizontal="center" vertical="center" wrapText="1"/>
    </xf>
    <xf numFmtId="167" fontId="3" fillId="6" borderId="1" xfId="0" applyNumberFormat="1" applyFont="1" applyFill="1" applyBorder="1" applyAlignment="1">
      <alignment horizontal="center" vertical="center"/>
    </xf>
    <xf numFmtId="167" fontId="10" fillId="6" borderId="0" xfId="0" applyNumberFormat="1" applyFont="1" applyFill="1" applyAlignment="1">
      <alignment horizontal="center" vertical="center"/>
    </xf>
    <xf numFmtId="167" fontId="10" fillId="6" borderId="1" xfId="0" applyNumberFormat="1" applyFont="1" applyFill="1" applyBorder="1" applyAlignment="1">
      <alignment horizontal="center" vertical="center"/>
    </xf>
    <xf numFmtId="167" fontId="36" fillId="6" borderId="0" xfId="1" applyNumberFormat="1" applyFont="1" applyFill="1" applyBorder="1" applyAlignment="1" applyProtection="1">
      <alignment horizontal="center" vertical="center" wrapText="1"/>
    </xf>
    <xf numFmtId="167" fontId="16" fillId="6" borderId="1" xfId="1" applyNumberFormat="1" applyFont="1" applyFill="1" applyBorder="1" applyAlignment="1" applyProtection="1">
      <alignment horizontal="center" vertical="center" wrapText="1"/>
    </xf>
    <xf numFmtId="167" fontId="4" fillId="6" borderId="0" xfId="1" applyNumberFormat="1" applyFont="1" applyFill="1" applyBorder="1" applyAlignment="1" applyProtection="1">
      <alignment horizontal="center" wrapText="1"/>
    </xf>
    <xf numFmtId="167" fontId="4" fillId="6" borderId="0" xfId="1" applyNumberFormat="1" applyFont="1" applyFill="1" applyBorder="1" applyAlignment="1" applyProtection="1">
      <alignment horizontal="center" vertical="center" wrapText="1"/>
    </xf>
    <xf numFmtId="167" fontId="2" fillId="6" borderId="1" xfId="0" applyNumberFormat="1" applyFont="1" applyFill="1" applyBorder="1" applyAlignment="1">
      <alignment horizontal="center" vertical="center"/>
    </xf>
    <xf numFmtId="168" fontId="10" fillId="6" borderId="0" xfId="0" applyNumberFormat="1" applyFont="1" applyFill="1" applyAlignment="1">
      <alignment horizontal="center" vertical="center"/>
    </xf>
    <xf numFmtId="167" fontId="25" fillId="6" borderId="0" xfId="1" applyNumberFormat="1" applyFont="1" applyFill="1" applyBorder="1" applyAlignment="1" applyProtection="1">
      <alignment horizontal="center" vertical="center"/>
    </xf>
    <xf numFmtId="167" fontId="25" fillId="6" borderId="1" xfId="1" applyNumberFormat="1" applyFont="1" applyFill="1" applyBorder="1" applyAlignment="1" applyProtection="1">
      <alignment horizontal="center" vertical="center"/>
    </xf>
    <xf numFmtId="167" fontId="24" fillId="6" borderId="0" xfId="1" applyNumberFormat="1" applyFont="1" applyFill="1" applyBorder="1" applyAlignment="1" applyProtection="1">
      <alignment horizontal="center" vertical="center"/>
    </xf>
    <xf numFmtId="0" fontId="38" fillId="4" borderId="49" xfId="0" applyFont="1" applyFill="1" applyBorder="1" applyAlignment="1">
      <alignment horizontal="left" vertical="top" wrapText="1"/>
    </xf>
    <xf numFmtId="0" fontId="38" fillId="18" borderId="49" xfId="0" applyFont="1" applyFill="1" applyBorder="1" applyAlignment="1">
      <alignment horizontal="left" vertical="top" wrapText="1"/>
    </xf>
    <xf numFmtId="0" fontId="38" fillId="28" borderId="49" xfId="0" applyFont="1" applyFill="1" applyBorder="1" applyAlignment="1">
      <alignment horizontal="left" vertical="top" wrapText="1"/>
    </xf>
    <xf numFmtId="0" fontId="38" fillId="26" borderId="49" xfId="0" applyFont="1" applyFill="1" applyBorder="1" applyAlignment="1">
      <alignment horizontal="left" vertical="top" wrapText="1"/>
    </xf>
    <xf numFmtId="0" fontId="38" fillId="26" borderId="43" xfId="0" applyFont="1" applyFill="1" applyBorder="1" applyAlignment="1">
      <alignment horizontal="left" vertical="top" wrapText="1"/>
    </xf>
    <xf numFmtId="167" fontId="12" fillId="0" borderId="2" xfId="1" applyNumberFormat="1" applyFont="1" applyFill="1" applyBorder="1" applyProtection="1">
      <protection locked="0"/>
    </xf>
    <xf numFmtId="167" fontId="12" fillId="0" borderId="37" xfId="1" applyNumberFormat="1" applyFont="1" applyFill="1" applyBorder="1" applyProtection="1">
      <protection locked="0"/>
    </xf>
    <xf numFmtId="167" fontId="12" fillId="0" borderId="2" xfId="1" applyNumberFormat="1" applyFont="1" applyFill="1" applyBorder="1" applyAlignment="1" applyProtection="1">
      <alignment horizontal="center"/>
      <protection locked="0"/>
    </xf>
    <xf numFmtId="167" fontId="12" fillId="0" borderId="37" xfId="1" applyNumberFormat="1" applyFont="1" applyFill="1" applyBorder="1" applyAlignment="1" applyProtection="1">
      <alignment horizontal="center"/>
      <protection locked="0"/>
    </xf>
    <xf numFmtId="0" fontId="13" fillId="8" borderId="0" xfId="0" applyFont="1" applyFill="1" applyAlignment="1">
      <alignment horizontal="center" vertical="center" wrapText="1"/>
    </xf>
    <xf numFmtId="0" fontId="12" fillId="0" borderId="57" xfId="0" applyFont="1" applyBorder="1" applyAlignment="1" applyProtection="1">
      <alignment horizontal="left" vertical="center"/>
      <protection locked="0"/>
    </xf>
    <xf numFmtId="0" fontId="12" fillId="0" borderId="35" xfId="0" applyFont="1" applyBorder="1" applyAlignment="1" applyProtection="1">
      <alignment horizontal="left" vertical="center"/>
      <protection locked="0"/>
    </xf>
    <xf numFmtId="0" fontId="12" fillId="0" borderId="17" xfId="0" applyFont="1" applyBorder="1" applyAlignment="1" applyProtection="1">
      <alignment horizontal="left" vertical="center"/>
      <protection locked="0"/>
    </xf>
    <xf numFmtId="167" fontId="12" fillId="0" borderId="50" xfId="1" applyNumberFormat="1" applyFont="1" applyFill="1" applyBorder="1" applyProtection="1">
      <protection locked="0"/>
    </xf>
    <xf numFmtId="167" fontId="12" fillId="0" borderId="38" xfId="1" applyNumberFormat="1" applyFont="1" applyFill="1" applyBorder="1" applyProtection="1">
      <protection locked="0"/>
    </xf>
    <xf numFmtId="0" fontId="12" fillId="0" borderId="34"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0" borderId="77" xfId="0" applyFont="1" applyBorder="1" applyAlignment="1" applyProtection="1">
      <alignment horizontal="left" vertical="center"/>
      <protection locked="0"/>
    </xf>
    <xf numFmtId="0" fontId="18" fillId="0" borderId="20" xfId="0" applyFont="1" applyBorder="1" applyAlignment="1">
      <alignment horizontal="center" vertical="center" wrapText="1"/>
    </xf>
    <xf numFmtId="0" fontId="18" fillId="0" borderId="27" xfId="0" applyFont="1" applyBorder="1" applyAlignment="1">
      <alignment horizontal="center" vertical="center" wrapText="1"/>
    </xf>
    <xf numFmtId="0" fontId="18" fillId="0" borderId="21" xfId="0" applyFont="1" applyBorder="1" applyAlignment="1">
      <alignment horizontal="center" vertical="center" wrapText="1"/>
    </xf>
    <xf numFmtId="0" fontId="1" fillId="4" borderId="2" xfId="0" applyFont="1" applyFill="1" applyBorder="1" applyAlignment="1" applyProtection="1">
      <alignment horizontal="center" vertical="top"/>
      <protection locked="0"/>
    </xf>
    <xf numFmtId="0" fontId="1" fillId="4" borderId="17" xfId="0" applyFont="1" applyFill="1" applyBorder="1" applyAlignment="1" applyProtection="1">
      <alignment horizontal="center" vertical="top"/>
      <protection locked="0"/>
    </xf>
    <xf numFmtId="49" fontId="11" fillId="19" borderId="1" xfId="0" applyNumberFormat="1" applyFont="1" applyFill="1" applyBorder="1" applyAlignment="1" applyProtection="1">
      <alignment horizontal="center" wrapText="1"/>
      <protection locked="0"/>
    </xf>
    <xf numFmtId="0" fontId="26" fillId="5" borderId="1" xfId="0" applyFont="1" applyFill="1" applyBorder="1" applyAlignment="1" applyProtection="1">
      <alignment horizontal="center" vertical="top"/>
      <protection locked="0"/>
    </xf>
    <xf numFmtId="0" fontId="4" fillId="4" borderId="76" xfId="0" applyFont="1" applyFill="1" applyBorder="1" applyAlignment="1" applyProtection="1">
      <alignment horizontal="center" vertical="center"/>
      <protection locked="0"/>
    </xf>
    <xf numFmtId="0" fontId="4" fillId="4" borderId="25" xfId="0" applyFont="1" applyFill="1" applyBorder="1" applyAlignment="1" applyProtection="1">
      <alignment horizontal="center" vertical="center"/>
      <protection locked="0"/>
    </xf>
    <xf numFmtId="0" fontId="4" fillId="4" borderId="26" xfId="0" applyFont="1" applyFill="1" applyBorder="1" applyAlignment="1" applyProtection="1">
      <alignment horizontal="center" vertical="center"/>
      <protection locked="0"/>
    </xf>
    <xf numFmtId="0" fontId="1" fillId="4" borderId="18" xfId="0" applyFont="1" applyFill="1" applyBorder="1" applyAlignment="1" applyProtection="1">
      <alignment horizontal="center" vertical="top"/>
      <protection locked="0"/>
    </xf>
    <xf numFmtId="0" fontId="1" fillId="4" borderId="19" xfId="0" applyFont="1" applyFill="1" applyBorder="1" applyAlignment="1" applyProtection="1">
      <alignment horizontal="center" vertical="top"/>
      <protection locked="0"/>
    </xf>
    <xf numFmtId="0" fontId="10" fillId="4" borderId="28" xfId="0" applyFont="1" applyFill="1" applyBorder="1" applyAlignment="1" applyProtection="1">
      <alignment horizontal="left" vertical="center" wrapText="1"/>
      <protection locked="0"/>
    </xf>
    <xf numFmtId="0" fontId="10" fillId="4" borderId="22" xfId="0" applyFont="1" applyFill="1" applyBorder="1" applyAlignment="1" applyProtection="1">
      <alignment horizontal="left" vertical="center" wrapText="1"/>
      <protection locked="0"/>
    </xf>
    <xf numFmtId="0" fontId="1" fillId="4" borderId="14" xfId="0" applyFont="1" applyFill="1" applyBorder="1" applyAlignment="1" applyProtection="1">
      <alignment horizontal="center" vertical="center"/>
      <protection locked="0"/>
    </xf>
    <xf numFmtId="0" fontId="1" fillId="4" borderId="1" xfId="0" applyFont="1" applyFill="1" applyBorder="1" applyAlignment="1" applyProtection="1">
      <alignment horizontal="center" vertical="center"/>
      <protection locked="0"/>
    </xf>
    <xf numFmtId="0" fontId="4" fillId="4" borderId="24" xfId="0" applyFont="1" applyFill="1" applyBorder="1" applyAlignment="1" applyProtection="1">
      <alignment horizontal="center" vertical="center" wrapText="1"/>
      <protection locked="0"/>
    </xf>
    <xf numFmtId="0" fontId="4" fillId="4" borderId="31" xfId="0" applyFont="1" applyFill="1" applyBorder="1" applyAlignment="1" applyProtection="1">
      <alignment horizontal="center" vertical="center" wrapText="1"/>
      <protection locked="0"/>
    </xf>
    <xf numFmtId="0" fontId="18" fillId="0" borderId="0" xfId="0" applyFont="1" applyAlignment="1" applyProtection="1">
      <alignment horizontal="center" vertical="center"/>
      <protection locked="0"/>
    </xf>
    <xf numFmtId="0" fontId="13" fillId="4" borderId="20" xfId="0" applyFont="1" applyFill="1" applyBorder="1" applyAlignment="1" applyProtection="1">
      <alignment horizontal="center" vertical="center"/>
      <protection locked="0"/>
    </xf>
    <xf numFmtId="0" fontId="13" fillId="4" borderId="27" xfId="0" applyFont="1" applyFill="1" applyBorder="1" applyAlignment="1" applyProtection="1">
      <alignment horizontal="center" vertical="center"/>
      <protection locked="0"/>
    </xf>
    <xf numFmtId="0" fontId="13" fillId="4" borderId="21" xfId="0" applyFont="1" applyFill="1" applyBorder="1" applyAlignment="1" applyProtection="1">
      <alignment horizontal="center" vertical="center"/>
      <protection locked="0"/>
    </xf>
    <xf numFmtId="49" fontId="38" fillId="19" borderId="14" xfId="0" applyNumberFormat="1" applyFont="1" applyFill="1" applyBorder="1" applyAlignment="1" applyProtection="1">
      <alignment horizontal="left" wrapText="1"/>
      <protection locked="0"/>
    </xf>
    <xf numFmtId="49" fontId="12" fillId="19" borderId="1" xfId="0" applyNumberFormat="1" applyFont="1" applyFill="1" applyBorder="1" applyAlignment="1" applyProtection="1">
      <alignment horizontal="center" wrapText="1"/>
      <protection locked="0"/>
    </xf>
    <xf numFmtId="49" fontId="12" fillId="19" borderId="1" xfId="0" applyNumberFormat="1" applyFont="1" applyFill="1" applyBorder="1" applyAlignment="1" applyProtection="1">
      <alignment horizontal="center" vertical="center"/>
      <protection locked="0"/>
    </xf>
    <xf numFmtId="49" fontId="12" fillId="19" borderId="1" xfId="0" applyNumberFormat="1" applyFont="1" applyFill="1" applyBorder="1" applyAlignment="1" applyProtection="1">
      <alignment vertical="center"/>
      <protection locked="0"/>
    </xf>
    <xf numFmtId="0" fontId="32" fillId="20" borderId="20" xfId="0" applyFont="1" applyFill="1" applyBorder="1" applyAlignment="1" applyProtection="1">
      <alignment horizontal="center" vertical="center"/>
      <protection locked="0"/>
    </xf>
    <xf numFmtId="0" fontId="32" fillId="20" borderId="27" xfId="0" applyFont="1" applyFill="1" applyBorder="1" applyAlignment="1" applyProtection="1">
      <alignment horizontal="center" vertical="center"/>
      <protection locked="0"/>
    </xf>
    <xf numFmtId="0" fontId="32" fillId="20" borderId="21" xfId="0" applyFont="1" applyFill="1" applyBorder="1" applyAlignment="1" applyProtection="1">
      <alignment horizontal="center" vertical="center"/>
      <protection locked="0"/>
    </xf>
    <xf numFmtId="0" fontId="1" fillId="2" borderId="34" xfId="0" applyFont="1" applyFill="1" applyBorder="1" applyAlignment="1" applyProtection="1">
      <alignment horizontal="right" vertical="center"/>
      <protection locked="0"/>
    </xf>
    <xf numFmtId="0" fontId="1" fillId="2" borderId="36" xfId="0" applyFont="1" applyFill="1" applyBorder="1" applyAlignment="1" applyProtection="1">
      <alignment horizontal="right" vertical="center"/>
      <protection locked="0"/>
    </xf>
    <xf numFmtId="0" fontId="1" fillId="2" borderId="38" xfId="0" applyFont="1" applyFill="1" applyBorder="1" applyAlignment="1" applyProtection="1">
      <alignment horizontal="right" vertical="center"/>
      <protection locked="0"/>
    </xf>
    <xf numFmtId="0" fontId="24" fillId="13" borderId="24" xfId="0" applyFont="1" applyFill="1" applyBorder="1" applyAlignment="1" applyProtection="1">
      <alignment vertical="center" wrapText="1"/>
      <protection locked="0"/>
    </xf>
    <xf numFmtId="0" fontId="24" fillId="13" borderId="25" xfId="0" applyFont="1" applyFill="1" applyBorder="1" applyAlignment="1" applyProtection="1">
      <alignment vertical="center" wrapText="1"/>
      <protection locked="0"/>
    </xf>
    <xf numFmtId="0" fontId="24" fillId="13" borderId="26" xfId="0" applyFont="1" applyFill="1" applyBorder="1" applyAlignment="1" applyProtection="1">
      <alignment vertical="center" wrapText="1"/>
      <protection locked="0"/>
    </xf>
    <xf numFmtId="0" fontId="2" fillId="0" borderId="2"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7" xfId="0" applyFont="1" applyBorder="1" applyAlignment="1" applyProtection="1">
      <alignment horizontal="left" vertical="top"/>
      <protection locked="0"/>
    </xf>
    <xf numFmtId="166" fontId="20" fillId="2" borderId="18" xfId="0" applyNumberFormat="1" applyFont="1" applyFill="1" applyBorder="1" applyAlignment="1" applyProtection="1">
      <alignment horizontal="center" vertical="center" wrapText="1"/>
      <protection locked="0"/>
    </xf>
    <xf numFmtId="166" fontId="20" fillId="2" borderId="19" xfId="0" applyNumberFormat="1" applyFont="1" applyFill="1" applyBorder="1" applyAlignment="1" applyProtection="1">
      <alignment horizontal="center" vertical="center" wrapText="1"/>
      <protection locked="0"/>
    </xf>
    <xf numFmtId="165" fontId="4" fillId="2" borderId="51" xfId="1" applyNumberFormat="1" applyFont="1" applyFill="1" applyBorder="1" applyAlignment="1" applyProtection="1">
      <alignment horizontal="center" vertical="center"/>
      <protection locked="0"/>
    </xf>
    <xf numFmtId="165" fontId="4" fillId="2" borderId="27" xfId="1" applyNumberFormat="1" applyFont="1" applyFill="1" applyBorder="1" applyAlignment="1" applyProtection="1">
      <alignment horizontal="center" vertical="center"/>
      <protection locked="0"/>
    </xf>
    <xf numFmtId="165" fontId="4" fillId="2" borderId="44" xfId="1" applyNumberFormat="1" applyFont="1" applyFill="1" applyBorder="1" applyAlignment="1" applyProtection="1">
      <alignment horizontal="center" vertical="center"/>
      <protection locked="0"/>
    </xf>
    <xf numFmtId="166" fontId="7" fillId="0" borderId="2" xfId="0" applyNumberFormat="1" applyFont="1" applyBorder="1" applyAlignment="1" applyProtection="1">
      <alignment horizontal="left" vertical="top" wrapText="1"/>
      <protection locked="0"/>
    </xf>
    <xf numFmtId="166" fontId="7" fillId="0" borderId="35" xfId="0" applyNumberFormat="1" applyFont="1" applyBorder="1" applyAlignment="1" applyProtection="1">
      <alignment horizontal="left" vertical="top" wrapText="1"/>
      <protection locked="0"/>
    </xf>
    <xf numFmtId="166" fontId="7" fillId="0" borderId="17" xfId="0" applyNumberFormat="1" applyFont="1" applyBorder="1" applyAlignment="1" applyProtection="1">
      <alignment horizontal="left" vertical="top" wrapText="1"/>
      <protection locked="0"/>
    </xf>
    <xf numFmtId="0" fontId="19" fillId="7" borderId="49" xfId="0" applyFont="1" applyFill="1" applyBorder="1" applyAlignment="1" applyProtection="1">
      <alignment horizontal="center" vertical="center" wrapText="1"/>
      <protection locked="0"/>
    </xf>
    <xf numFmtId="0" fontId="19" fillId="7" borderId="43" xfId="0" applyFont="1" applyFill="1" applyBorder="1" applyAlignment="1" applyProtection="1">
      <alignment horizontal="center" vertical="center" wrapText="1"/>
      <protection locked="0"/>
    </xf>
    <xf numFmtId="0" fontId="2" fillId="0" borderId="2" xfId="0" applyFont="1" applyBorder="1" applyAlignment="1" applyProtection="1">
      <alignment horizontal="center" vertical="center"/>
      <protection locked="0"/>
    </xf>
    <xf numFmtId="0" fontId="2" fillId="0" borderId="35" xfId="0" applyFont="1" applyBorder="1" applyAlignment="1" applyProtection="1">
      <alignment horizontal="center" vertical="center"/>
      <protection locked="0"/>
    </xf>
    <xf numFmtId="0" fontId="2" fillId="0" borderId="17" xfId="0" applyFont="1" applyBorder="1" applyAlignment="1" applyProtection="1">
      <alignment horizontal="center" vertical="center"/>
      <protection locked="0"/>
    </xf>
    <xf numFmtId="0" fontId="18" fillId="10" borderId="9" xfId="0" applyFont="1" applyFill="1" applyBorder="1" applyAlignment="1" applyProtection="1">
      <alignment horizontal="center" vertical="center"/>
      <protection locked="0"/>
    </xf>
    <xf numFmtId="0" fontId="18" fillId="10" borderId="13" xfId="0" applyFont="1" applyFill="1" applyBorder="1" applyAlignment="1" applyProtection="1">
      <alignment horizontal="center" vertical="center"/>
      <protection locked="0"/>
    </xf>
    <xf numFmtId="0" fontId="18" fillId="11" borderId="40" xfId="0" applyFont="1" applyFill="1" applyBorder="1" applyAlignment="1" applyProtection="1">
      <alignment horizontal="center" vertical="center" wrapText="1"/>
      <protection locked="0"/>
    </xf>
    <xf numFmtId="0" fontId="18" fillId="11" borderId="37" xfId="0" applyFont="1" applyFill="1" applyBorder="1" applyAlignment="1" applyProtection="1">
      <alignment horizontal="center" vertical="center" wrapText="1"/>
      <protection locked="0"/>
    </xf>
    <xf numFmtId="0" fontId="18" fillId="11" borderId="38" xfId="0" applyFont="1" applyFill="1" applyBorder="1" applyAlignment="1" applyProtection="1">
      <alignment horizontal="center" vertical="center" wrapText="1"/>
      <protection locked="0"/>
    </xf>
    <xf numFmtId="0" fontId="19" fillId="7" borderId="9" xfId="0" applyFont="1" applyFill="1" applyBorder="1" applyAlignment="1" applyProtection="1">
      <alignment horizontal="center" vertical="center"/>
      <protection locked="0"/>
    </xf>
    <xf numFmtId="0" fontId="19" fillId="7" borderId="0" xfId="0" applyFont="1" applyFill="1" applyAlignment="1" applyProtection="1">
      <alignment horizontal="center" vertical="center"/>
      <protection locked="0"/>
    </xf>
    <xf numFmtId="0" fontId="19" fillId="7" borderId="13" xfId="0" applyFont="1" applyFill="1" applyBorder="1" applyAlignment="1" applyProtection="1">
      <alignment horizontal="center" vertical="center"/>
      <protection locked="0"/>
    </xf>
    <xf numFmtId="0" fontId="19" fillId="7" borderId="10" xfId="0" applyFont="1" applyFill="1" applyBorder="1" applyAlignment="1" applyProtection="1">
      <alignment horizontal="center" vertical="center"/>
      <protection locked="0"/>
    </xf>
    <xf numFmtId="0" fontId="19" fillId="7" borderId="11" xfId="0" applyFont="1" applyFill="1" applyBorder="1" applyAlignment="1" applyProtection="1">
      <alignment horizontal="center" vertical="center"/>
      <protection locked="0"/>
    </xf>
    <xf numFmtId="0" fontId="19" fillId="7" borderId="12" xfId="0" applyFont="1" applyFill="1" applyBorder="1" applyAlignment="1" applyProtection="1">
      <alignment horizontal="center" vertical="center"/>
      <protection locked="0"/>
    </xf>
    <xf numFmtId="0" fontId="1" fillId="6" borderId="45" xfId="0" applyFont="1" applyFill="1" applyBorder="1" applyAlignment="1" applyProtection="1">
      <alignment horizontal="right" vertical="center"/>
      <protection locked="0"/>
    </xf>
    <xf numFmtId="0" fontId="1" fillId="6" borderId="47" xfId="0" applyFont="1" applyFill="1" applyBorder="1" applyAlignment="1" applyProtection="1">
      <alignment horizontal="right" vertical="center"/>
      <protection locked="0"/>
    </xf>
    <xf numFmtId="49" fontId="1" fillId="2" borderId="34" xfId="0" applyNumberFormat="1" applyFont="1" applyFill="1" applyBorder="1" applyAlignment="1" applyProtection="1">
      <alignment horizontal="right" vertical="center" wrapText="1"/>
      <protection locked="0"/>
    </xf>
    <xf numFmtId="49" fontId="1" fillId="2" borderId="36" xfId="0" applyNumberFormat="1" applyFont="1" applyFill="1" applyBorder="1" applyAlignment="1" applyProtection="1">
      <alignment horizontal="right" vertical="center" wrapText="1"/>
      <protection locked="0"/>
    </xf>
    <xf numFmtId="165" fontId="10" fillId="2" borderId="18" xfId="1" applyNumberFormat="1" applyFont="1" applyFill="1" applyBorder="1" applyAlignment="1" applyProtection="1">
      <alignment horizontal="center" vertical="center"/>
      <protection locked="0"/>
    </xf>
    <xf numFmtId="165" fontId="10" fillId="2" borderId="19" xfId="1" applyNumberFormat="1" applyFont="1" applyFill="1" applyBorder="1" applyAlignment="1" applyProtection="1">
      <alignment horizontal="center" vertical="center"/>
      <protection locked="0"/>
    </xf>
    <xf numFmtId="165" fontId="10" fillId="2" borderId="39" xfId="1" applyNumberFormat="1" applyFont="1" applyFill="1" applyBorder="1" applyAlignment="1" applyProtection="1">
      <alignment horizontal="center" vertical="center"/>
      <protection locked="0"/>
    </xf>
    <xf numFmtId="0" fontId="24" fillId="13" borderId="1" xfId="0" applyFont="1" applyFill="1" applyBorder="1" applyAlignment="1" applyProtection="1">
      <alignment vertical="center"/>
      <protection locked="0"/>
    </xf>
    <xf numFmtId="0" fontId="2" fillId="0" borderId="1" xfId="0" applyFont="1" applyBorder="1" applyAlignment="1" applyProtection="1">
      <alignment vertical="center"/>
      <protection locked="0"/>
    </xf>
    <xf numFmtId="49" fontId="1" fillId="2" borderId="45" xfId="1" applyNumberFormat="1" applyFont="1" applyFill="1" applyBorder="1" applyAlignment="1" applyProtection="1">
      <alignment horizontal="right" vertical="center" wrapText="1"/>
      <protection locked="0"/>
    </xf>
    <xf numFmtId="49" fontId="1" fillId="2" borderId="47" xfId="1" applyNumberFormat="1" applyFont="1" applyFill="1" applyBorder="1" applyAlignment="1" applyProtection="1">
      <alignment horizontal="right" vertical="center" wrapText="1"/>
      <protection locked="0"/>
    </xf>
    <xf numFmtId="49" fontId="1" fillId="2" borderId="48" xfId="1" applyNumberFormat="1" applyFont="1" applyFill="1" applyBorder="1" applyAlignment="1" applyProtection="1">
      <alignment horizontal="right" vertical="center" wrapText="1"/>
      <protection locked="0"/>
    </xf>
    <xf numFmtId="165" fontId="8" fillId="0" borderId="2" xfId="1" applyNumberFormat="1" applyFont="1" applyFill="1" applyBorder="1" applyAlignment="1" applyProtection="1">
      <alignment horizontal="left" vertical="top"/>
      <protection locked="0"/>
    </xf>
    <xf numFmtId="165" fontId="8" fillId="0" borderId="35" xfId="1" applyNumberFormat="1" applyFont="1" applyFill="1" applyBorder="1" applyAlignment="1" applyProtection="1">
      <alignment horizontal="left" vertical="top"/>
      <protection locked="0"/>
    </xf>
    <xf numFmtId="165" fontId="8" fillId="0" borderId="17" xfId="1" applyNumberFormat="1" applyFont="1" applyFill="1" applyBorder="1" applyAlignment="1" applyProtection="1">
      <alignment horizontal="left" vertical="top"/>
      <protection locked="0"/>
    </xf>
    <xf numFmtId="49" fontId="1" fillId="2" borderId="34" xfId="0" applyNumberFormat="1" applyFont="1" applyFill="1" applyBorder="1" applyAlignment="1" applyProtection="1">
      <alignment horizontal="right" vertical="center"/>
      <protection locked="0"/>
    </xf>
    <xf numFmtId="49" fontId="1" fillId="2" borderId="36" xfId="0" applyNumberFormat="1" applyFont="1" applyFill="1" applyBorder="1" applyAlignment="1" applyProtection="1">
      <alignment horizontal="right" vertical="center"/>
      <protection locked="0"/>
    </xf>
    <xf numFmtId="49" fontId="1" fillId="2" borderId="38" xfId="0" applyNumberFormat="1" applyFont="1" applyFill="1" applyBorder="1" applyAlignment="1" applyProtection="1">
      <alignment horizontal="right" vertical="center"/>
      <protection locked="0"/>
    </xf>
    <xf numFmtId="166" fontId="31" fillId="13" borderId="2" xfId="0" applyNumberFormat="1" applyFont="1" applyFill="1" applyBorder="1" applyAlignment="1" applyProtection="1">
      <alignment vertical="center" wrapText="1"/>
      <protection locked="0"/>
    </xf>
    <xf numFmtId="166" fontId="31" fillId="13" borderId="35" xfId="0" applyNumberFormat="1" applyFont="1" applyFill="1" applyBorder="1" applyAlignment="1" applyProtection="1">
      <alignment vertical="center" wrapText="1"/>
      <protection locked="0"/>
    </xf>
    <xf numFmtId="166" fontId="31" fillId="13" borderId="17" xfId="0" applyNumberFormat="1" applyFont="1" applyFill="1" applyBorder="1" applyAlignment="1" applyProtection="1">
      <alignment vertical="center" wrapText="1"/>
      <protection locked="0"/>
    </xf>
    <xf numFmtId="165" fontId="3" fillId="0" borderId="2" xfId="1" applyNumberFormat="1" applyFill="1" applyBorder="1" applyAlignment="1" applyProtection="1">
      <alignment vertical="center" wrapText="1"/>
      <protection locked="0"/>
    </xf>
    <xf numFmtId="165" fontId="3" fillId="0" borderId="17" xfId="1" applyNumberFormat="1" applyFill="1" applyBorder="1" applyAlignment="1" applyProtection="1">
      <alignment vertical="center" wrapText="1"/>
      <protection locked="0"/>
    </xf>
    <xf numFmtId="49" fontId="13" fillId="8" borderId="9" xfId="0" applyNumberFormat="1" applyFont="1" applyFill="1" applyBorder="1" applyAlignment="1" applyProtection="1">
      <alignment horizontal="left" vertical="center" wrapText="1"/>
      <protection locked="0"/>
    </xf>
    <xf numFmtId="49" fontId="13" fillId="8" borderId="0" xfId="0" applyNumberFormat="1" applyFont="1" applyFill="1" applyAlignment="1" applyProtection="1">
      <alignment horizontal="left" vertical="center" wrapText="1"/>
      <protection locked="0"/>
    </xf>
    <xf numFmtId="49" fontId="13" fillId="8" borderId="13" xfId="0" applyNumberFormat="1" applyFont="1" applyFill="1" applyBorder="1" applyAlignment="1" applyProtection="1">
      <alignment horizontal="left" vertical="center" wrapText="1"/>
      <protection locked="0"/>
    </xf>
    <xf numFmtId="49" fontId="9" fillId="6" borderId="9" xfId="0" applyNumberFormat="1" applyFont="1" applyFill="1" applyBorder="1" applyAlignment="1" applyProtection="1">
      <alignment horizontal="left" vertical="top" wrapText="1"/>
      <protection locked="0"/>
    </xf>
    <xf numFmtId="49" fontId="9" fillId="6" borderId="0" xfId="0" applyNumberFormat="1" applyFont="1" applyFill="1" applyAlignment="1" applyProtection="1">
      <alignment horizontal="left" vertical="top" wrapText="1"/>
      <protection locked="0"/>
    </xf>
    <xf numFmtId="49" fontId="9" fillId="6" borderId="13" xfId="0" applyNumberFormat="1" applyFont="1" applyFill="1" applyBorder="1" applyAlignment="1" applyProtection="1">
      <alignment horizontal="left" vertical="top" wrapText="1"/>
      <protection locked="0"/>
    </xf>
    <xf numFmtId="0" fontId="34" fillId="2" borderId="1" xfId="0" applyFont="1" applyFill="1" applyBorder="1" applyAlignment="1" applyProtection="1">
      <alignment horizontal="center" vertical="center"/>
      <protection locked="0"/>
    </xf>
    <xf numFmtId="165" fontId="24" fillId="13" borderId="2" xfId="1" applyNumberFormat="1" applyFont="1" applyFill="1" applyBorder="1" applyAlignment="1" applyProtection="1">
      <alignment horizontal="center" vertical="center" wrapText="1"/>
      <protection locked="0"/>
    </xf>
    <xf numFmtId="165" fontId="24" fillId="13" borderId="17" xfId="1" applyNumberFormat="1" applyFont="1" applyFill="1" applyBorder="1" applyAlignment="1" applyProtection="1">
      <alignment horizontal="center" vertical="center" wrapText="1"/>
      <protection locked="0"/>
    </xf>
    <xf numFmtId="49" fontId="13" fillId="8" borderId="58" xfId="0" applyNumberFormat="1" applyFont="1" applyFill="1" applyBorder="1" applyAlignment="1" applyProtection="1">
      <alignment horizontal="left"/>
      <protection locked="0"/>
    </xf>
    <xf numFmtId="49" fontId="13" fillId="8" borderId="19" xfId="0" applyNumberFormat="1" applyFont="1" applyFill="1" applyBorder="1" applyAlignment="1" applyProtection="1">
      <alignment horizontal="left"/>
      <protection locked="0"/>
    </xf>
    <xf numFmtId="49" fontId="13" fillId="8" borderId="40" xfId="0" applyNumberFormat="1" applyFont="1" applyFill="1" applyBorder="1" applyAlignment="1" applyProtection="1">
      <alignment horizontal="left"/>
      <protection locked="0"/>
    </xf>
    <xf numFmtId="49" fontId="17" fillId="6" borderId="45" xfId="0" applyNumberFormat="1" applyFont="1" applyFill="1" applyBorder="1" applyAlignment="1" applyProtection="1">
      <alignment horizontal="left" vertical="top" wrapText="1"/>
      <protection locked="0"/>
    </xf>
    <xf numFmtId="49" fontId="17" fillId="6" borderId="47" xfId="0" applyNumberFormat="1" applyFont="1" applyFill="1" applyBorder="1" applyAlignment="1" applyProtection="1">
      <alignment horizontal="left" vertical="top" wrapText="1"/>
      <protection locked="0"/>
    </xf>
    <xf numFmtId="49" fontId="17" fillId="6" borderId="48" xfId="0" applyNumberFormat="1" applyFont="1" applyFill="1" applyBorder="1" applyAlignment="1" applyProtection="1">
      <alignment horizontal="left" vertical="top" wrapText="1"/>
      <protection locked="0"/>
    </xf>
    <xf numFmtId="165" fontId="0" fillId="0" borderId="2" xfId="1" applyNumberFormat="1" applyFont="1" applyFill="1" applyBorder="1" applyAlignment="1" applyProtection="1">
      <alignment horizontal="left" wrapText="1"/>
      <protection locked="0"/>
    </xf>
    <xf numFmtId="165" fontId="0" fillId="0" borderId="17" xfId="1" applyNumberFormat="1" applyFont="1" applyFill="1" applyBorder="1" applyAlignment="1" applyProtection="1">
      <alignment horizontal="left" wrapText="1"/>
      <protection locked="0"/>
    </xf>
    <xf numFmtId="165" fontId="12" fillId="0" borderId="2" xfId="1" applyNumberFormat="1" applyFont="1" applyFill="1" applyBorder="1" applyAlignment="1" applyProtection="1">
      <alignment horizontal="left" wrapText="1"/>
      <protection locked="0"/>
    </xf>
    <xf numFmtId="165" fontId="12" fillId="0" borderId="17" xfId="1" applyNumberFormat="1" applyFont="1" applyFill="1" applyBorder="1" applyAlignment="1" applyProtection="1">
      <alignment horizontal="left" wrapText="1"/>
      <protection locked="0"/>
    </xf>
    <xf numFmtId="167" fontId="4" fillId="2" borderId="56" xfId="1" applyNumberFormat="1" applyFont="1" applyFill="1" applyBorder="1" applyAlignment="1" applyProtection="1">
      <alignment horizontal="center" vertical="center" wrapText="1"/>
      <protection locked="0"/>
    </xf>
    <xf numFmtId="0" fontId="8" fillId="0" borderId="2" xfId="1" applyNumberFormat="1" applyFont="1" applyFill="1" applyBorder="1" applyAlignment="1" applyProtection="1">
      <alignment horizontal="left" vertical="center" wrapText="1"/>
      <protection locked="0"/>
    </xf>
    <xf numFmtId="0" fontId="8" fillId="0" borderId="35" xfId="1" applyNumberFormat="1" applyFont="1" applyFill="1" applyBorder="1" applyAlignment="1" applyProtection="1">
      <alignment horizontal="left" vertical="center" wrapText="1"/>
      <protection locked="0"/>
    </xf>
    <xf numFmtId="0" fontId="8" fillId="0" borderId="17" xfId="1" applyNumberFormat="1" applyFont="1" applyFill="1" applyBorder="1" applyAlignment="1" applyProtection="1">
      <alignment horizontal="left" vertical="center" wrapText="1"/>
      <protection locked="0"/>
    </xf>
    <xf numFmtId="165" fontId="0" fillId="5" borderId="2" xfId="1" applyNumberFormat="1" applyFont="1" applyFill="1" applyBorder="1" applyAlignment="1" applyProtection="1">
      <alignment horizontal="left" wrapText="1"/>
      <protection locked="0"/>
    </xf>
    <xf numFmtId="165" fontId="0" fillId="5" borderId="35" xfId="1" applyNumberFormat="1" applyFont="1" applyFill="1" applyBorder="1" applyAlignment="1" applyProtection="1">
      <alignment horizontal="left" wrapText="1"/>
      <protection locked="0"/>
    </xf>
    <xf numFmtId="0" fontId="3" fillId="0" borderId="2" xfId="1" applyNumberFormat="1" applyFill="1" applyBorder="1" applyAlignment="1" applyProtection="1">
      <alignment horizontal="left" vertical="top"/>
      <protection locked="0"/>
    </xf>
    <xf numFmtId="0" fontId="3" fillId="0" borderId="35" xfId="1" applyNumberFormat="1" applyFill="1" applyBorder="1" applyAlignment="1" applyProtection="1">
      <alignment horizontal="left" vertical="top"/>
      <protection locked="0"/>
    </xf>
    <xf numFmtId="0" fontId="3" fillId="0" borderId="37" xfId="1" applyNumberFormat="1" applyFill="1" applyBorder="1" applyAlignment="1" applyProtection="1">
      <alignment horizontal="left" vertical="top"/>
      <protection locked="0"/>
    </xf>
    <xf numFmtId="0" fontId="0" fillId="0" borderId="2" xfId="1" applyNumberFormat="1" applyFont="1" applyFill="1" applyBorder="1" applyAlignment="1" applyProtection="1">
      <alignment horizontal="left" vertical="center" wrapText="1"/>
      <protection locked="0"/>
    </xf>
    <xf numFmtId="0" fontId="0" fillId="0" borderId="35" xfId="1" applyNumberFormat="1" applyFont="1" applyFill="1" applyBorder="1" applyAlignment="1" applyProtection="1">
      <alignment horizontal="left" vertical="center" wrapText="1"/>
      <protection locked="0"/>
    </xf>
    <xf numFmtId="0" fontId="0" fillId="0" borderId="17" xfId="1" applyNumberFormat="1" applyFont="1" applyFill="1" applyBorder="1" applyAlignment="1" applyProtection="1">
      <alignment horizontal="left" vertical="center" wrapText="1"/>
      <protection locked="0"/>
    </xf>
    <xf numFmtId="165" fontId="3" fillId="5" borderId="2" xfId="1" applyNumberFormat="1" applyFill="1" applyBorder="1" applyAlignment="1" applyProtection="1">
      <alignment horizontal="left" wrapText="1"/>
      <protection locked="0"/>
    </xf>
    <xf numFmtId="165" fontId="3" fillId="5" borderId="35" xfId="1" applyNumberFormat="1" applyFill="1" applyBorder="1" applyAlignment="1" applyProtection="1">
      <alignment horizontal="left" wrapText="1"/>
      <protection locked="0"/>
    </xf>
    <xf numFmtId="0" fontId="11" fillId="5" borderId="0" xfId="0" applyFont="1" applyFill="1" applyAlignment="1" applyProtection="1">
      <alignment horizontal="center" vertical="center" wrapText="1"/>
      <protection locked="0"/>
    </xf>
    <xf numFmtId="0" fontId="17" fillId="5" borderId="0" xfId="0" applyFont="1" applyFill="1" applyAlignment="1" applyProtection="1">
      <alignment horizontal="center" vertical="center" wrapText="1"/>
      <protection locked="0"/>
    </xf>
    <xf numFmtId="0" fontId="15" fillId="5" borderId="0" xfId="0" applyFont="1" applyFill="1" applyAlignment="1" applyProtection="1">
      <alignment horizontal="center" vertical="center" wrapText="1"/>
      <protection locked="0"/>
    </xf>
    <xf numFmtId="165" fontId="0" fillId="5" borderId="18" xfId="1" applyNumberFormat="1" applyFont="1" applyFill="1" applyBorder="1" applyAlignment="1" applyProtection="1">
      <alignment horizontal="left" wrapText="1"/>
      <protection locked="0"/>
    </xf>
    <xf numFmtId="165" fontId="0" fillId="5" borderId="19" xfId="1" applyNumberFormat="1" applyFont="1" applyFill="1" applyBorder="1" applyAlignment="1" applyProtection="1">
      <alignment horizontal="left" wrapText="1"/>
      <protection locked="0"/>
    </xf>
    <xf numFmtId="167" fontId="24" fillId="13" borderId="55" xfId="1" applyNumberFormat="1" applyFont="1" applyFill="1" applyBorder="1" applyAlignment="1" applyProtection="1">
      <alignment horizontal="left" vertical="top" wrapText="1"/>
      <protection locked="0"/>
    </xf>
    <xf numFmtId="167" fontId="24" fillId="13" borderId="0" xfId="1" applyNumberFormat="1" applyFont="1" applyFill="1" applyBorder="1" applyAlignment="1" applyProtection="1">
      <alignment horizontal="left" vertical="top" wrapText="1"/>
      <protection locked="0"/>
    </xf>
    <xf numFmtId="0" fontId="4" fillId="2" borderId="56" xfId="0" applyFont="1" applyFill="1" applyBorder="1" applyAlignment="1" applyProtection="1">
      <alignment horizontal="center" vertical="center" wrapText="1"/>
      <protection locked="0"/>
    </xf>
    <xf numFmtId="0" fontId="24" fillId="13" borderId="14" xfId="0" applyFont="1" applyFill="1" applyBorder="1" applyAlignment="1" applyProtection="1">
      <alignment horizontal="left" vertical="top" wrapText="1"/>
      <protection locked="0"/>
    </xf>
    <xf numFmtId="165" fontId="0" fillId="5" borderId="1" xfId="1" applyNumberFormat="1" applyFont="1" applyFill="1" applyBorder="1" applyAlignment="1" applyProtection="1">
      <alignment horizontal="left" wrapText="1"/>
      <protection locked="0"/>
    </xf>
    <xf numFmtId="49" fontId="19" fillId="7" borderId="2" xfId="0" applyNumberFormat="1" applyFont="1" applyFill="1" applyBorder="1" applyAlignment="1" applyProtection="1">
      <alignment horizontal="left"/>
      <protection locked="0"/>
    </xf>
    <xf numFmtId="49" fontId="19" fillId="7" borderId="35" xfId="0" applyNumberFormat="1" applyFont="1" applyFill="1" applyBorder="1" applyAlignment="1" applyProtection="1">
      <alignment horizontal="left"/>
      <protection locked="0"/>
    </xf>
    <xf numFmtId="49" fontId="19" fillId="7" borderId="17" xfId="0" applyNumberFormat="1" applyFont="1" applyFill="1" applyBorder="1" applyAlignment="1" applyProtection="1">
      <alignment horizontal="left"/>
      <protection locked="0"/>
    </xf>
    <xf numFmtId="49" fontId="17" fillId="6" borderId="9" xfId="0" applyNumberFormat="1" applyFont="1" applyFill="1" applyBorder="1" applyAlignment="1" applyProtection="1">
      <alignment horizontal="left" vertical="top" wrapText="1"/>
      <protection locked="0"/>
    </xf>
    <xf numFmtId="49" fontId="17" fillId="6" borderId="0" xfId="0" applyNumberFormat="1" applyFont="1" applyFill="1" applyAlignment="1" applyProtection="1">
      <alignment horizontal="left" vertical="top" wrapText="1"/>
      <protection locked="0"/>
    </xf>
    <xf numFmtId="49" fontId="17" fillId="6" borderId="13" xfId="0" applyNumberFormat="1" applyFont="1" applyFill="1" applyBorder="1" applyAlignment="1" applyProtection="1">
      <alignment horizontal="left" vertical="top" wrapText="1"/>
      <protection locked="0"/>
    </xf>
    <xf numFmtId="0" fontId="1" fillId="2" borderId="34" xfId="0" applyFont="1" applyFill="1" applyBorder="1" applyAlignment="1" applyProtection="1">
      <alignment horizontal="right" vertical="center" wrapText="1"/>
      <protection locked="0"/>
    </xf>
    <xf numFmtId="0" fontId="1" fillId="2" borderId="36" xfId="0" applyFont="1" applyFill="1" applyBorder="1" applyAlignment="1" applyProtection="1">
      <alignment horizontal="right" vertical="center" wrapText="1"/>
      <protection locked="0"/>
    </xf>
    <xf numFmtId="0" fontId="1" fillId="2" borderId="38" xfId="0" applyFont="1" applyFill="1" applyBorder="1" applyAlignment="1" applyProtection="1">
      <alignment horizontal="right" vertical="center" wrapText="1"/>
      <protection locked="0"/>
    </xf>
    <xf numFmtId="0" fontId="24" fillId="13" borderId="2" xfId="1" applyNumberFormat="1" applyFont="1" applyFill="1" applyBorder="1" applyAlignment="1" applyProtection="1">
      <alignment vertical="center"/>
      <protection locked="0"/>
    </xf>
    <xf numFmtId="0" fontId="24" fillId="13" borderId="35" xfId="1" applyNumberFormat="1" applyFont="1" applyFill="1" applyBorder="1" applyAlignment="1" applyProtection="1">
      <alignment vertical="center"/>
      <protection locked="0"/>
    </xf>
    <xf numFmtId="0" fontId="12" fillId="5" borderId="0" xfId="0" applyFont="1" applyFill="1" applyAlignment="1" applyProtection="1">
      <alignment horizontal="center" vertical="center" wrapText="1"/>
      <protection locked="0"/>
    </xf>
    <xf numFmtId="165" fontId="4" fillId="2" borderId="24" xfId="1" applyNumberFormat="1" applyFont="1" applyFill="1" applyBorder="1" applyAlignment="1" applyProtection="1">
      <alignment horizontal="center" vertical="center"/>
      <protection locked="0"/>
    </xf>
    <xf numFmtId="165" fontId="4" fillId="2" borderId="25" xfId="1" applyNumberFormat="1" applyFont="1" applyFill="1" applyBorder="1" applyAlignment="1" applyProtection="1">
      <alignment horizontal="center" vertical="center"/>
      <protection locked="0"/>
    </xf>
    <xf numFmtId="165" fontId="4" fillId="2" borderId="26" xfId="1" applyNumberFormat="1" applyFont="1" applyFill="1" applyBorder="1" applyAlignment="1" applyProtection="1">
      <alignment horizontal="center" vertical="center"/>
      <protection locked="0"/>
    </xf>
    <xf numFmtId="0" fontId="24" fillId="13" borderId="2" xfId="1" applyNumberFormat="1" applyFont="1" applyFill="1" applyBorder="1" applyAlignment="1" applyProtection="1">
      <alignment vertical="center" wrapText="1"/>
      <protection locked="0"/>
    </xf>
    <xf numFmtId="0" fontId="24" fillId="13" borderId="35" xfId="1" applyNumberFormat="1" applyFont="1" applyFill="1" applyBorder="1" applyAlignment="1" applyProtection="1">
      <alignment vertical="center" wrapText="1"/>
      <protection locked="0"/>
    </xf>
    <xf numFmtId="0" fontId="24" fillId="13" borderId="17" xfId="1" applyNumberFormat="1" applyFont="1" applyFill="1" applyBorder="1" applyAlignment="1" applyProtection="1">
      <alignment vertical="center" wrapText="1"/>
      <protection locked="0"/>
    </xf>
    <xf numFmtId="49" fontId="9" fillId="6" borderId="45" xfId="0" applyNumberFormat="1" applyFont="1" applyFill="1" applyBorder="1" applyAlignment="1" applyProtection="1">
      <alignment vertical="top" wrapText="1"/>
      <protection locked="0"/>
    </xf>
    <xf numFmtId="49" fontId="9" fillId="6" borderId="47" xfId="0" applyNumberFormat="1" applyFont="1" applyFill="1" applyBorder="1" applyAlignment="1" applyProtection="1">
      <alignment vertical="top" wrapText="1"/>
      <protection locked="0"/>
    </xf>
    <xf numFmtId="49" fontId="9" fillId="6" borderId="48" xfId="0" applyNumberFormat="1" applyFont="1" applyFill="1" applyBorder="1" applyAlignment="1" applyProtection="1">
      <alignment vertical="top" wrapText="1"/>
      <protection locked="0"/>
    </xf>
    <xf numFmtId="49" fontId="13" fillId="8" borderId="9" xfId="0" applyNumberFormat="1" applyFont="1" applyFill="1" applyBorder="1" applyAlignment="1" applyProtection="1">
      <alignment wrapText="1"/>
      <protection locked="0"/>
    </xf>
    <xf numFmtId="49" fontId="13" fillId="8" borderId="0" xfId="0" applyNumberFormat="1" applyFont="1" applyFill="1" applyAlignment="1" applyProtection="1">
      <alignment wrapText="1"/>
      <protection locked="0"/>
    </xf>
    <xf numFmtId="49" fontId="13" fillId="8" borderId="13" xfId="0" applyNumberFormat="1" applyFont="1" applyFill="1" applyBorder="1" applyAlignment="1" applyProtection="1">
      <alignment wrapText="1"/>
      <protection locked="0"/>
    </xf>
    <xf numFmtId="49" fontId="9" fillId="6" borderId="9" xfId="0" applyNumberFormat="1" applyFont="1" applyFill="1" applyBorder="1" applyAlignment="1" applyProtection="1">
      <alignment vertical="top" wrapText="1"/>
      <protection locked="0"/>
    </xf>
    <xf numFmtId="49" fontId="9" fillId="6" borderId="0" xfId="0" applyNumberFormat="1" applyFont="1" applyFill="1" applyAlignment="1" applyProtection="1">
      <alignment vertical="top" wrapText="1"/>
      <protection locked="0"/>
    </xf>
    <xf numFmtId="49" fontId="9" fillId="6" borderId="13" xfId="0" applyNumberFormat="1" applyFont="1" applyFill="1" applyBorder="1" applyAlignment="1" applyProtection="1">
      <alignment vertical="top" wrapText="1"/>
      <protection locked="0"/>
    </xf>
    <xf numFmtId="0" fontId="18" fillId="26" borderId="20" xfId="0" applyFont="1" applyFill="1" applyBorder="1" applyAlignment="1" applyProtection="1">
      <alignment horizontal="center" vertical="center"/>
      <protection locked="0"/>
    </xf>
    <xf numFmtId="0" fontId="18" fillId="26" borderId="44" xfId="0" applyFont="1" applyFill="1" applyBorder="1" applyAlignment="1" applyProtection="1">
      <alignment horizontal="center" vertical="center"/>
      <protection locked="0"/>
    </xf>
    <xf numFmtId="0" fontId="9" fillId="6" borderId="57" xfId="0" applyFont="1" applyFill="1" applyBorder="1" applyAlignment="1" applyProtection="1">
      <alignment horizontal="left" vertical="center" wrapText="1"/>
      <protection locked="0"/>
    </xf>
    <xf numFmtId="0" fontId="9" fillId="6" borderId="35" xfId="0" applyFont="1" applyFill="1" applyBorder="1" applyAlignment="1" applyProtection="1">
      <alignment horizontal="left" vertical="center" wrapText="1"/>
      <protection locked="0"/>
    </xf>
    <xf numFmtId="0" fontId="9" fillId="6" borderId="37" xfId="0" applyFont="1" applyFill="1" applyBorder="1" applyAlignment="1" applyProtection="1">
      <alignment horizontal="left" vertical="center" wrapText="1"/>
      <protection locked="0"/>
    </xf>
    <xf numFmtId="0" fontId="27" fillId="8" borderId="58" xfId="0" applyFont="1" applyFill="1" applyBorder="1" applyAlignment="1" applyProtection="1">
      <alignment horizontal="left"/>
      <protection locked="0"/>
    </xf>
    <xf numFmtId="0" fontId="27" fillId="8" borderId="19" xfId="0" applyFont="1" applyFill="1" applyBorder="1" applyAlignment="1" applyProtection="1">
      <alignment horizontal="left"/>
      <protection locked="0"/>
    </xf>
    <xf numFmtId="0" fontId="27" fillId="8" borderId="40" xfId="0" applyFont="1" applyFill="1" applyBorder="1" applyAlignment="1" applyProtection="1">
      <alignment horizontal="left"/>
      <protection locked="0"/>
    </xf>
    <xf numFmtId="0" fontId="17" fillId="6" borderId="2" xfId="0" applyFont="1" applyFill="1" applyBorder="1" applyAlignment="1" applyProtection="1">
      <alignment horizontal="left" vertical="top" wrapText="1"/>
      <protection locked="0"/>
    </xf>
    <xf numFmtId="0" fontId="17" fillId="6" borderId="35" xfId="0" applyFont="1" applyFill="1" applyBorder="1" applyAlignment="1" applyProtection="1">
      <alignment horizontal="left" vertical="top" wrapText="1"/>
      <protection locked="0"/>
    </xf>
    <xf numFmtId="0" fontId="17" fillId="6" borderId="17" xfId="0" applyFont="1" applyFill="1" applyBorder="1" applyAlignment="1" applyProtection="1">
      <alignment horizontal="left" vertical="top" wrapText="1"/>
      <protection locked="0"/>
    </xf>
    <xf numFmtId="0" fontId="19" fillId="8" borderId="57" xfId="0" applyFont="1" applyFill="1" applyBorder="1" applyAlignment="1" applyProtection="1">
      <alignment horizontal="left" wrapText="1"/>
      <protection locked="0"/>
    </xf>
    <xf numFmtId="0" fontId="19" fillId="8" borderId="35" xfId="0" applyFont="1" applyFill="1" applyBorder="1" applyAlignment="1" applyProtection="1">
      <alignment horizontal="left" wrapText="1"/>
      <protection locked="0"/>
    </xf>
    <xf numFmtId="0" fontId="19" fillId="8" borderId="37" xfId="0" applyFont="1" applyFill="1" applyBorder="1" applyAlignment="1" applyProtection="1">
      <alignment horizontal="left" wrapText="1"/>
      <protection locked="0"/>
    </xf>
    <xf numFmtId="0" fontId="18" fillId="3" borderId="55" xfId="0" applyFont="1" applyFill="1" applyBorder="1" applyAlignment="1" applyProtection="1">
      <alignment horizontal="center" vertical="center"/>
      <protection locked="0"/>
    </xf>
    <xf numFmtId="0" fontId="18" fillId="3" borderId="33" xfId="0" applyFont="1" applyFill="1" applyBorder="1" applyAlignment="1" applyProtection="1">
      <alignment horizontal="center" vertical="center"/>
      <protection locked="0"/>
    </xf>
    <xf numFmtId="0" fontId="18" fillId="9" borderId="55" xfId="0" applyFont="1" applyFill="1" applyBorder="1" applyAlignment="1" applyProtection="1">
      <alignment horizontal="center" vertical="center"/>
      <protection locked="0"/>
    </xf>
    <xf numFmtId="0" fontId="18" fillId="9" borderId="0" xfId="0" applyFont="1" applyFill="1" applyAlignment="1" applyProtection="1">
      <alignment horizontal="center" vertical="center"/>
      <protection locked="0"/>
    </xf>
    <xf numFmtId="0" fontId="37" fillId="0" borderId="20" xfId="0" applyFont="1" applyBorder="1" applyAlignment="1">
      <alignment horizontal="center" vertical="center"/>
    </xf>
    <xf numFmtId="0" fontId="37" fillId="0" borderId="27" xfId="0" applyFont="1" applyBorder="1" applyAlignment="1">
      <alignment horizontal="center" vertical="center"/>
    </xf>
    <xf numFmtId="0" fontId="37" fillId="0" borderId="21" xfId="0" applyFont="1" applyBorder="1" applyAlignment="1">
      <alignment horizontal="center" vertical="center"/>
    </xf>
    <xf numFmtId="167" fontId="12" fillId="0" borderId="57" xfId="1" applyNumberFormat="1" applyFont="1" applyFill="1" applyBorder="1" applyAlignment="1" applyProtection="1">
      <alignment horizontal="center" vertical="center"/>
      <protection locked="0"/>
    </xf>
    <xf numFmtId="167" fontId="12" fillId="0" borderId="37" xfId="1" applyNumberFormat="1" applyFont="1" applyFill="1" applyBorder="1" applyAlignment="1" applyProtection="1">
      <alignment horizontal="center" vertical="center"/>
      <protection locked="0"/>
    </xf>
    <xf numFmtId="167" fontId="12" fillId="0" borderId="34" xfId="1" applyNumberFormat="1" applyFont="1" applyFill="1" applyBorder="1" applyAlignment="1" applyProtection="1">
      <alignment horizontal="center" vertical="center"/>
      <protection locked="0"/>
    </xf>
    <xf numFmtId="167" fontId="12" fillId="0" borderId="38" xfId="1" applyNumberFormat="1" applyFont="1" applyFill="1" applyBorder="1" applyAlignment="1" applyProtection="1">
      <alignment horizontal="center" vertical="center"/>
      <protection locked="0"/>
    </xf>
    <xf numFmtId="167" fontId="10" fillId="10" borderId="8" xfId="1" applyNumberFormat="1" applyFont="1" applyFill="1" applyBorder="1" applyAlignment="1" applyProtection="1">
      <alignment horizontal="center" vertical="center"/>
    </xf>
    <xf numFmtId="167" fontId="10" fillId="10" borderId="16" xfId="1" applyNumberFormat="1" applyFont="1" applyFill="1" applyBorder="1" applyAlignment="1" applyProtection="1">
      <alignment horizontal="center" vertical="center"/>
    </xf>
    <xf numFmtId="167" fontId="10" fillId="15" borderId="20" xfId="0" applyNumberFormat="1" applyFont="1" applyFill="1" applyBorder="1" applyAlignment="1">
      <alignment horizontal="center" vertical="center"/>
    </xf>
    <xf numFmtId="167" fontId="10" fillId="15" borderId="21" xfId="0" applyNumberFormat="1" applyFont="1" applyFill="1" applyBorder="1" applyAlignment="1">
      <alignment horizontal="center" vertical="center"/>
    </xf>
    <xf numFmtId="0" fontId="0" fillId="0" borderId="2" xfId="0" applyBorder="1" applyProtection="1">
      <protection locked="0"/>
    </xf>
    <xf numFmtId="0" fontId="0" fillId="0" borderId="17" xfId="0" applyBorder="1" applyProtection="1">
      <protection locked="0"/>
    </xf>
    <xf numFmtId="49" fontId="13" fillId="8" borderId="20" xfId="0" applyNumberFormat="1" applyFont="1" applyFill="1" applyBorder="1" applyAlignment="1">
      <alignment horizontal="left" wrapText="1"/>
    </xf>
    <xf numFmtId="49" fontId="13" fillId="8" borderId="27" xfId="0" applyNumberFormat="1" applyFont="1" applyFill="1" applyBorder="1" applyAlignment="1">
      <alignment horizontal="left" wrapText="1"/>
    </xf>
    <xf numFmtId="167" fontId="10" fillId="6" borderId="15" xfId="1" applyNumberFormat="1" applyFont="1" applyFill="1" applyBorder="1" applyAlignment="1" applyProtection="1">
      <alignment horizontal="center" vertical="center"/>
      <protection locked="0"/>
    </xf>
    <xf numFmtId="167" fontId="10" fillId="6" borderId="16" xfId="1" applyNumberFormat="1" applyFont="1" applyFill="1" applyBorder="1" applyAlignment="1" applyProtection="1">
      <alignment horizontal="center" vertical="center"/>
      <protection locked="0"/>
    </xf>
    <xf numFmtId="167" fontId="10" fillId="6" borderId="27" xfId="1" applyNumberFormat="1" applyFont="1" applyFill="1" applyBorder="1" applyAlignment="1" applyProtection="1">
      <alignment horizontal="center" vertical="center"/>
      <protection locked="0"/>
    </xf>
    <xf numFmtId="167" fontId="10" fillId="6" borderId="21" xfId="1" applyNumberFormat="1" applyFont="1" applyFill="1" applyBorder="1" applyAlignment="1" applyProtection="1">
      <alignment horizontal="center" vertical="center"/>
      <protection locked="0"/>
    </xf>
    <xf numFmtId="167" fontId="4" fillId="10" borderId="8" xfId="1" applyNumberFormat="1" applyFont="1" applyFill="1" applyBorder="1" applyAlignment="1" applyProtection="1">
      <alignment horizontal="center" vertical="center" wrapText="1"/>
      <protection locked="0"/>
    </xf>
    <xf numFmtId="167" fontId="4" fillId="10" borderId="16" xfId="1" applyNumberFormat="1" applyFont="1" applyFill="1" applyBorder="1" applyAlignment="1" applyProtection="1">
      <alignment horizontal="center" vertical="center" wrapText="1"/>
      <protection locked="0"/>
    </xf>
    <xf numFmtId="0" fontId="2" fillId="0" borderId="57" xfId="0" applyFont="1" applyBorder="1" applyAlignment="1" applyProtection="1">
      <alignment vertical="center"/>
      <protection locked="0"/>
    </xf>
    <xf numFmtId="0" fontId="2" fillId="0" borderId="37" xfId="0" applyFont="1" applyBorder="1" applyAlignment="1" applyProtection="1">
      <alignment vertical="center"/>
      <protection locked="0"/>
    </xf>
    <xf numFmtId="0" fontId="2" fillId="0" borderId="34" xfId="0" applyFont="1" applyBorder="1" applyAlignment="1" applyProtection="1">
      <alignment vertical="center"/>
      <protection locked="0"/>
    </xf>
    <xf numFmtId="0" fontId="2" fillId="0" borderId="38" xfId="0" applyFont="1" applyBorder="1" applyAlignment="1" applyProtection="1">
      <alignment vertical="center"/>
      <protection locked="0"/>
    </xf>
    <xf numFmtId="168" fontId="10" fillId="10" borderId="20" xfId="0" applyNumberFormat="1" applyFont="1" applyFill="1" applyBorder="1" applyAlignment="1">
      <alignment horizontal="center" vertical="center"/>
    </xf>
    <xf numFmtId="168" fontId="10" fillId="10" borderId="21" xfId="0" applyNumberFormat="1" applyFont="1" applyFill="1" applyBorder="1" applyAlignment="1">
      <alignment horizontal="center" vertical="center"/>
    </xf>
    <xf numFmtId="167" fontId="4" fillId="10" borderId="10" xfId="1" applyNumberFormat="1" applyFont="1" applyFill="1" applyBorder="1" applyAlignment="1" applyProtection="1">
      <alignment horizontal="center" vertical="center" wrapText="1"/>
      <protection locked="0"/>
    </xf>
    <xf numFmtId="167" fontId="4" fillId="10" borderId="12" xfId="1" applyNumberFormat="1" applyFont="1" applyFill="1" applyBorder="1" applyAlignment="1" applyProtection="1">
      <alignment horizontal="center" vertical="center" wrapText="1"/>
      <protection locked="0"/>
    </xf>
    <xf numFmtId="167" fontId="25" fillId="13" borderId="8" xfId="1" applyNumberFormat="1" applyFont="1" applyFill="1" applyBorder="1" applyAlignment="1" applyProtection="1">
      <alignment horizontal="center" vertical="center"/>
      <protection locked="0"/>
    </xf>
    <xf numFmtId="167" fontId="25" fillId="13" borderId="16" xfId="1" applyNumberFormat="1" applyFont="1" applyFill="1" applyBorder="1" applyAlignment="1" applyProtection="1">
      <alignment horizontal="center" vertical="center"/>
      <protection locked="0"/>
    </xf>
    <xf numFmtId="167" fontId="12" fillId="0" borderId="45" xfId="1" applyNumberFormat="1" applyFont="1" applyFill="1" applyBorder="1" applyAlignment="1" applyProtection="1">
      <alignment horizontal="center" vertical="center"/>
      <protection locked="0"/>
    </xf>
    <xf numFmtId="167" fontId="12" fillId="0" borderId="48" xfId="1" applyNumberFormat="1" applyFont="1" applyFill="1" applyBorder="1" applyAlignment="1" applyProtection="1">
      <alignment horizontal="center" vertical="center"/>
      <protection locked="0"/>
    </xf>
    <xf numFmtId="167" fontId="3" fillId="0" borderId="57" xfId="0" applyNumberFormat="1" applyFont="1" applyBorder="1" applyAlignment="1" applyProtection="1">
      <alignment vertical="center"/>
      <protection locked="0"/>
    </xf>
    <xf numFmtId="167" fontId="3" fillId="0" borderId="37" xfId="0" applyNumberFormat="1" applyFont="1" applyBorder="1" applyAlignment="1" applyProtection="1">
      <alignment vertical="center"/>
      <protection locked="0"/>
    </xf>
    <xf numFmtId="167" fontId="10" fillId="10" borderId="20" xfId="0" applyNumberFormat="1" applyFont="1" applyFill="1" applyBorder="1" applyAlignment="1">
      <alignment horizontal="center" vertical="center"/>
    </xf>
    <xf numFmtId="167" fontId="10" fillId="10" borderId="21" xfId="0" applyNumberFormat="1" applyFont="1" applyFill="1" applyBorder="1" applyAlignment="1">
      <alignment horizontal="center" vertical="center"/>
    </xf>
    <xf numFmtId="167" fontId="16" fillId="10" borderId="58" xfId="1" applyNumberFormat="1" applyFont="1" applyFill="1" applyBorder="1" applyAlignment="1" applyProtection="1">
      <alignment horizontal="center" vertical="center" wrapText="1"/>
      <protection locked="0"/>
    </xf>
    <xf numFmtId="167" fontId="16" fillId="10" borderId="40" xfId="1" applyNumberFormat="1" applyFont="1" applyFill="1" applyBorder="1" applyAlignment="1" applyProtection="1">
      <alignment horizontal="center" vertical="center" wrapText="1"/>
      <protection locked="0"/>
    </xf>
    <xf numFmtId="167" fontId="24" fillId="13" borderId="58" xfId="1" applyNumberFormat="1" applyFont="1" applyFill="1" applyBorder="1" applyAlignment="1" applyProtection="1">
      <alignment horizontal="center" vertical="center"/>
      <protection locked="0"/>
    </xf>
    <xf numFmtId="167" fontId="24" fillId="13" borderId="40" xfId="1" applyNumberFormat="1" applyFont="1" applyFill="1" applyBorder="1" applyAlignment="1" applyProtection="1">
      <alignment horizontal="center" vertical="center"/>
      <protection locked="0"/>
    </xf>
    <xf numFmtId="167" fontId="10" fillId="10" borderId="20" xfId="1" applyNumberFormat="1" applyFont="1" applyFill="1" applyBorder="1" applyAlignment="1" applyProtection="1">
      <alignment horizontal="center" vertical="center"/>
      <protection locked="0"/>
    </xf>
    <xf numFmtId="167" fontId="10" fillId="10" borderId="21" xfId="1" applyNumberFormat="1" applyFont="1" applyFill="1" applyBorder="1" applyAlignment="1" applyProtection="1">
      <alignment horizontal="center" vertical="center"/>
      <protection locked="0"/>
    </xf>
    <xf numFmtId="167" fontId="4" fillId="10" borderId="9" xfId="1" applyNumberFormat="1" applyFont="1" applyFill="1" applyBorder="1" applyAlignment="1" applyProtection="1">
      <alignment horizontal="center" vertical="center" wrapText="1"/>
      <protection locked="0"/>
    </xf>
    <xf numFmtId="167" fontId="4" fillId="10" borderId="13" xfId="1" applyNumberFormat="1" applyFont="1" applyFill="1" applyBorder="1" applyAlignment="1" applyProtection="1">
      <alignment horizontal="center" vertical="center" wrapText="1"/>
      <protection locked="0"/>
    </xf>
    <xf numFmtId="165" fontId="8" fillId="5" borderId="57" xfId="1" applyNumberFormat="1" applyFont="1" applyFill="1" applyBorder="1" applyAlignment="1" applyProtection="1">
      <alignment horizontal="center" vertical="center"/>
      <protection locked="0"/>
    </xf>
    <xf numFmtId="165" fontId="8" fillId="5" borderId="37" xfId="1" applyNumberFormat="1" applyFont="1" applyFill="1" applyBorder="1" applyAlignment="1" applyProtection="1">
      <alignment horizontal="center" vertical="center"/>
      <protection locked="0"/>
    </xf>
    <xf numFmtId="167" fontId="10" fillId="10" borderId="9" xfId="1" applyNumberFormat="1" applyFont="1" applyFill="1" applyBorder="1" applyAlignment="1" applyProtection="1">
      <alignment horizontal="center" vertical="center"/>
    </xf>
    <xf numFmtId="167" fontId="10" fillId="10" borderId="13" xfId="1" applyNumberFormat="1" applyFont="1" applyFill="1" applyBorder="1" applyAlignment="1" applyProtection="1">
      <alignment horizontal="center" vertical="center"/>
    </xf>
    <xf numFmtId="165" fontId="8" fillId="5" borderId="2" xfId="1" applyNumberFormat="1" applyFont="1" applyFill="1" applyBorder="1" applyAlignment="1" applyProtection="1">
      <alignment horizontal="center" vertical="center"/>
      <protection locked="0"/>
    </xf>
    <xf numFmtId="165" fontId="8" fillId="5" borderId="17" xfId="1" applyNumberFormat="1" applyFont="1" applyFill="1" applyBorder="1" applyAlignment="1" applyProtection="1">
      <alignment horizontal="center" vertical="center"/>
      <protection locked="0"/>
    </xf>
    <xf numFmtId="165" fontId="10" fillId="26" borderId="23" xfId="1" applyNumberFormat="1" applyFont="1" applyFill="1" applyBorder="1" applyAlignment="1" applyProtection="1">
      <alignment horizontal="center" vertical="center"/>
    </xf>
    <xf numFmtId="165" fontId="10" fillId="26" borderId="47" xfId="1" applyNumberFormat="1" applyFont="1" applyFill="1" applyBorder="1" applyAlignment="1" applyProtection="1">
      <alignment horizontal="center" vertical="center"/>
    </xf>
    <xf numFmtId="0" fontId="9" fillId="26" borderId="55" xfId="0" applyFont="1" applyFill="1" applyBorder="1" applyAlignment="1" applyProtection="1">
      <alignment horizontal="center" vertical="center" wrapText="1"/>
      <protection locked="0"/>
    </xf>
    <xf numFmtId="0" fontId="9" fillId="26" borderId="0" xfId="0" applyFont="1" applyFill="1" applyAlignment="1" applyProtection="1">
      <alignment horizontal="center" vertical="center" wrapText="1"/>
      <protection locked="0"/>
    </xf>
    <xf numFmtId="167" fontId="3" fillId="0" borderId="1" xfId="0" applyNumberFormat="1" applyFont="1" applyBorder="1" applyAlignment="1" applyProtection="1">
      <alignment horizontal="center" vertical="center"/>
      <protection locked="0"/>
    </xf>
    <xf numFmtId="167" fontId="10" fillId="26" borderId="55" xfId="0" applyNumberFormat="1" applyFont="1" applyFill="1" applyBorder="1" applyAlignment="1">
      <alignment horizontal="center" vertical="center"/>
    </xf>
    <xf numFmtId="167" fontId="10" fillId="26" borderId="0" xfId="0" applyNumberFormat="1" applyFont="1" applyFill="1" applyAlignment="1">
      <alignment horizontal="center" vertical="center"/>
    </xf>
    <xf numFmtId="167" fontId="16" fillId="26" borderId="55" xfId="1" applyNumberFormat="1" applyFont="1" applyFill="1" applyBorder="1" applyAlignment="1" applyProtection="1">
      <alignment horizontal="center" vertical="center" wrapText="1"/>
      <protection locked="0"/>
    </xf>
    <xf numFmtId="167" fontId="16" fillId="26" borderId="0" xfId="1" applyNumberFormat="1" applyFont="1" applyFill="1" applyBorder="1" applyAlignment="1" applyProtection="1">
      <alignment horizontal="center" vertical="center" wrapText="1"/>
      <protection locked="0"/>
    </xf>
    <xf numFmtId="167" fontId="12" fillId="0" borderId="1" xfId="1" applyNumberFormat="1" applyFont="1" applyFill="1" applyBorder="1" applyAlignment="1" applyProtection="1">
      <alignment horizontal="center" vertical="center"/>
      <protection locked="0"/>
    </xf>
    <xf numFmtId="167" fontId="3" fillId="0" borderId="45" xfId="0" applyNumberFormat="1" applyFont="1" applyBorder="1" applyAlignment="1" applyProtection="1">
      <alignment vertical="center"/>
      <protection locked="0"/>
    </xf>
    <xf numFmtId="167" fontId="3" fillId="0" borderId="48" xfId="0" applyNumberFormat="1" applyFont="1" applyBorder="1" applyAlignment="1" applyProtection="1">
      <alignment vertical="center"/>
      <protection locked="0"/>
    </xf>
    <xf numFmtId="0" fontId="10" fillId="24" borderId="49" xfId="0" applyFont="1" applyFill="1" applyBorder="1" applyAlignment="1">
      <alignment horizontal="center" vertical="center" wrapText="1"/>
    </xf>
    <xf numFmtId="165" fontId="10" fillId="10" borderId="45" xfId="1" applyNumberFormat="1" applyFont="1" applyFill="1" applyBorder="1" applyAlignment="1" applyProtection="1">
      <alignment horizontal="center" vertical="center"/>
    </xf>
    <xf numFmtId="165" fontId="10" fillId="10" borderId="48" xfId="1" applyNumberFormat="1" applyFont="1" applyFill="1" applyBorder="1" applyAlignment="1" applyProtection="1">
      <alignment horizontal="center" vertical="center"/>
    </xf>
    <xf numFmtId="0" fontId="10" fillId="22" borderId="16" xfId="0" applyFont="1" applyFill="1" applyBorder="1" applyAlignment="1">
      <alignment horizontal="center" vertical="center" wrapText="1"/>
    </xf>
    <xf numFmtId="0" fontId="10" fillId="22" borderId="12" xfId="0" applyFont="1" applyFill="1" applyBorder="1" applyAlignment="1">
      <alignment horizontal="center" vertical="center" wrapText="1"/>
    </xf>
    <xf numFmtId="0" fontId="9" fillId="10" borderId="9" xfId="0" applyFont="1" applyFill="1" applyBorder="1" applyAlignment="1" applyProtection="1">
      <alignment horizontal="center" vertical="center" wrapText="1"/>
      <protection locked="0"/>
    </xf>
    <xf numFmtId="0" fontId="9" fillId="10" borderId="13" xfId="0" applyFont="1" applyFill="1" applyBorder="1" applyAlignment="1" applyProtection="1">
      <alignment horizontal="center" vertical="center" wrapText="1"/>
      <protection locked="0"/>
    </xf>
    <xf numFmtId="0" fontId="18" fillId="10" borderId="10" xfId="0" applyFont="1" applyFill="1" applyBorder="1" applyAlignment="1" applyProtection="1">
      <alignment horizontal="center" vertical="center" wrapText="1"/>
      <protection locked="0"/>
    </xf>
    <xf numFmtId="0" fontId="18" fillId="10" borderId="11" xfId="0" applyFont="1" applyFill="1" applyBorder="1" applyAlignment="1" applyProtection="1">
      <alignment horizontal="center" vertical="center" wrapText="1"/>
      <protection locked="0"/>
    </xf>
    <xf numFmtId="49" fontId="4" fillId="3" borderId="1" xfId="0" applyNumberFormat="1" applyFont="1" applyFill="1" applyBorder="1" applyAlignment="1" applyProtection="1">
      <alignment horizontal="center" vertical="center" wrapText="1"/>
      <protection locked="0"/>
    </xf>
    <xf numFmtId="0" fontId="4" fillId="3" borderId="1" xfId="0" applyFont="1" applyFill="1" applyBorder="1" applyAlignment="1">
      <alignment horizontal="center" vertical="center" wrapText="1"/>
    </xf>
    <xf numFmtId="0" fontId="9" fillId="8" borderId="57" xfId="0" applyFont="1" applyFill="1" applyBorder="1" applyAlignment="1" applyProtection="1">
      <alignment horizontal="center"/>
      <protection locked="0"/>
    </xf>
    <xf numFmtId="0" fontId="9" fillId="8" borderId="17" xfId="0" applyFont="1" applyFill="1" applyBorder="1" applyAlignment="1" applyProtection="1">
      <alignment horizontal="center"/>
      <protection locked="0"/>
    </xf>
    <xf numFmtId="0" fontId="10" fillId="24" borderId="13" xfId="0" applyFont="1" applyFill="1" applyBorder="1" applyAlignment="1" applyProtection="1">
      <alignment horizontal="center" vertical="center" wrapText="1"/>
      <protection locked="0"/>
    </xf>
    <xf numFmtId="0" fontId="4" fillId="10" borderId="1" xfId="0" applyFont="1" applyFill="1" applyBorder="1" applyAlignment="1" applyProtection="1">
      <alignment horizontal="center" vertical="center" wrapText="1"/>
      <protection locked="0"/>
    </xf>
    <xf numFmtId="0" fontId="4" fillId="10" borderId="2" xfId="0" applyFont="1" applyFill="1" applyBorder="1" applyAlignment="1">
      <alignment horizontal="center" vertical="center" wrapText="1"/>
    </xf>
    <xf numFmtId="167" fontId="9" fillId="10" borderId="57" xfId="1" applyNumberFormat="1" applyFont="1" applyFill="1" applyBorder="1" applyAlignment="1" applyProtection="1">
      <alignment horizontal="center" vertical="center" wrapText="1"/>
      <protection locked="0"/>
    </xf>
    <xf numFmtId="167" fontId="9" fillId="10" borderId="37" xfId="1" applyNumberFormat="1" applyFont="1" applyFill="1" applyBorder="1" applyAlignment="1" applyProtection="1">
      <alignment horizontal="center" vertical="center" wrapText="1"/>
      <protection locked="0"/>
    </xf>
    <xf numFmtId="0" fontId="9" fillId="3" borderId="8" xfId="0" applyFont="1" applyFill="1" applyBorder="1" applyAlignment="1" applyProtection="1">
      <alignment horizontal="center" vertical="center" wrapText="1"/>
      <protection locked="0"/>
    </xf>
    <xf numFmtId="0" fontId="9" fillId="3" borderId="16" xfId="0" applyFont="1" applyFill="1" applyBorder="1" applyAlignment="1" applyProtection="1">
      <alignment horizontal="center" vertical="center" wrapText="1"/>
      <protection locked="0"/>
    </xf>
    <xf numFmtId="0" fontId="18" fillId="6" borderId="14" xfId="0" applyFont="1" applyFill="1" applyBorder="1" applyAlignment="1" applyProtection="1">
      <alignment horizontal="center" vertical="center" wrapText="1"/>
      <protection locked="0"/>
    </xf>
    <xf numFmtId="0" fontId="18" fillId="6" borderId="18" xfId="0" applyFont="1" applyFill="1" applyBorder="1" applyAlignment="1" applyProtection="1">
      <alignment horizontal="center" vertical="center" wrapText="1"/>
      <protection locked="0"/>
    </xf>
    <xf numFmtId="0" fontId="18" fillId="6" borderId="1" xfId="0" applyFont="1" applyFill="1" applyBorder="1" applyAlignment="1" applyProtection="1">
      <alignment horizontal="center" vertical="center" wrapText="1"/>
      <protection locked="0"/>
    </xf>
    <xf numFmtId="0" fontId="18" fillId="6" borderId="2" xfId="0" applyFont="1" applyFill="1" applyBorder="1" applyAlignment="1" applyProtection="1">
      <alignment horizontal="center" vertical="center" wrapText="1"/>
      <protection locked="0"/>
    </xf>
    <xf numFmtId="0" fontId="18" fillId="26" borderId="19" xfId="0" applyFont="1" applyFill="1" applyBorder="1" applyAlignment="1" applyProtection="1">
      <alignment horizontal="center" vertical="center" wrapText="1"/>
      <protection locked="0"/>
    </xf>
    <xf numFmtId="0" fontId="4" fillId="26" borderId="7" xfId="0" applyFont="1" applyFill="1" applyBorder="1" applyAlignment="1" applyProtection="1">
      <alignment horizontal="center" vertical="center" wrapText="1"/>
      <protection locked="0"/>
    </xf>
    <xf numFmtId="0" fontId="4" fillId="26" borderId="14" xfId="0" applyFont="1" applyFill="1" applyBorder="1" applyAlignment="1" applyProtection="1">
      <alignment horizontal="center" vertical="center" wrapText="1"/>
      <protection locked="0"/>
    </xf>
    <xf numFmtId="0" fontId="4" fillId="26" borderId="7" xfId="0" applyFont="1" applyFill="1" applyBorder="1" applyAlignment="1">
      <alignment horizontal="center" vertical="center" wrapText="1"/>
    </xf>
    <xf numFmtId="0" fontId="4" fillId="26" borderId="14" xfId="0" applyFont="1" applyFill="1" applyBorder="1" applyAlignment="1">
      <alignment horizontal="center" vertical="center" wrapText="1"/>
    </xf>
    <xf numFmtId="0" fontId="10" fillId="23" borderId="41" xfId="0" applyFont="1" applyFill="1" applyBorder="1" applyAlignment="1">
      <alignment horizontal="center" vertical="center" wrapText="1"/>
    </xf>
    <xf numFmtId="0" fontId="10" fillId="23" borderId="43" xfId="0" applyFont="1" applyFill="1" applyBorder="1" applyAlignment="1">
      <alignment horizontal="center" vertical="center" wrapText="1"/>
    </xf>
    <xf numFmtId="167" fontId="9" fillId="26" borderId="55" xfId="1" applyNumberFormat="1" applyFont="1" applyFill="1" applyBorder="1" applyAlignment="1" applyProtection="1">
      <alignment horizontal="center" vertical="center" wrapText="1"/>
      <protection locked="0"/>
    </xf>
    <xf numFmtId="167" fontId="9" fillId="26" borderId="0" xfId="1" applyNumberFormat="1" applyFont="1" applyFill="1" applyBorder="1" applyAlignment="1" applyProtection="1">
      <alignment horizontal="center" vertical="center" wrapText="1"/>
      <protection locked="0"/>
    </xf>
    <xf numFmtId="0" fontId="32" fillId="20" borderId="0" xfId="0" applyFont="1" applyFill="1" applyAlignment="1" applyProtection="1">
      <alignment horizontal="center" vertical="center"/>
      <protection locked="0"/>
    </xf>
    <xf numFmtId="0" fontId="11" fillId="5" borderId="0" xfId="0" applyFont="1" applyFill="1" applyAlignment="1">
      <alignment horizontal="center" vertical="center" wrapText="1"/>
    </xf>
    <xf numFmtId="165" fontId="10" fillId="21" borderId="18" xfId="1" applyNumberFormat="1" applyFont="1" applyFill="1" applyBorder="1" applyAlignment="1" applyProtection="1">
      <alignment horizontal="center" vertical="center"/>
      <protection locked="0"/>
    </xf>
    <xf numFmtId="165" fontId="10" fillId="21" borderId="19" xfId="1" applyNumberFormat="1" applyFont="1" applyFill="1" applyBorder="1" applyAlignment="1" applyProtection="1">
      <alignment horizontal="center" vertical="center"/>
      <protection locked="0"/>
    </xf>
    <xf numFmtId="165" fontId="10" fillId="21" borderId="39" xfId="1" applyNumberFormat="1" applyFont="1" applyFill="1" applyBorder="1" applyAlignment="1" applyProtection="1">
      <alignment horizontal="center" vertical="center"/>
      <protection locked="0"/>
    </xf>
    <xf numFmtId="0" fontId="24" fillId="21" borderId="1" xfId="0" applyFont="1" applyFill="1" applyBorder="1" applyAlignment="1">
      <alignment horizontal="left" vertical="center"/>
    </xf>
    <xf numFmtId="167" fontId="9" fillId="3" borderId="69" xfId="1" applyNumberFormat="1" applyFont="1" applyFill="1" applyBorder="1" applyAlignment="1" applyProtection="1">
      <alignment horizontal="center" vertical="center" wrapText="1"/>
      <protection locked="0"/>
    </xf>
    <xf numFmtId="167" fontId="9" fillId="3" borderId="70" xfId="1" applyNumberFormat="1" applyFont="1" applyFill="1" applyBorder="1" applyAlignment="1" applyProtection="1">
      <alignment horizontal="center" vertical="center" wrapText="1"/>
      <protection locked="0"/>
    </xf>
    <xf numFmtId="167" fontId="12" fillId="0" borderId="3" xfId="1" applyNumberFormat="1" applyFont="1" applyFill="1" applyBorder="1" applyAlignment="1" applyProtection="1">
      <alignment horizontal="center" vertical="center"/>
      <protection locked="0"/>
    </xf>
    <xf numFmtId="167" fontId="12" fillId="0" borderId="4" xfId="1" applyNumberFormat="1" applyFont="1" applyFill="1" applyBorder="1" applyAlignment="1" applyProtection="1">
      <alignment horizontal="center" vertical="center"/>
      <protection locked="0"/>
    </xf>
    <xf numFmtId="0" fontId="0" fillId="0" borderId="35" xfId="0" applyBorder="1" applyAlignment="1" applyProtection="1">
      <alignment horizontal="center"/>
      <protection locked="0"/>
    </xf>
    <xf numFmtId="0" fontId="10" fillId="20" borderId="49" xfId="0" applyFont="1" applyFill="1" applyBorder="1" applyAlignment="1" applyProtection="1">
      <alignment horizontal="center" vertical="center" wrapText="1"/>
      <protection locked="0"/>
    </xf>
    <xf numFmtId="0" fontId="10" fillId="22" borderId="42" xfId="0" applyFont="1" applyFill="1" applyBorder="1" applyAlignment="1" applyProtection="1">
      <alignment horizontal="center" vertical="center" wrapText="1"/>
      <protection locked="0"/>
    </xf>
    <xf numFmtId="0" fontId="10" fillId="22" borderId="29" xfId="0" applyFont="1" applyFill="1" applyBorder="1" applyAlignment="1" applyProtection="1">
      <alignment horizontal="center" vertical="center" wrapText="1"/>
      <protection locked="0"/>
    </xf>
    <xf numFmtId="0" fontId="10" fillId="22" borderId="30" xfId="0" applyFont="1" applyFill="1" applyBorder="1" applyAlignment="1" applyProtection="1">
      <alignment horizontal="center" vertical="center" wrapText="1"/>
      <protection locked="0"/>
    </xf>
    <xf numFmtId="0" fontId="18" fillId="3" borderId="9" xfId="0" applyFont="1" applyFill="1" applyBorder="1" applyAlignment="1" applyProtection="1">
      <alignment horizontal="center" vertical="center" wrapText="1"/>
      <protection locked="0"/>
    </xf>
    <xf numFmtId="0" fontId="18" fillId="3" borderId="13" xfId="0" applyFont="1" applyFill="1" applyBorder="1" applyAlignment="1" applyProtection="1">
      <alignment horizontal="center" vertical="center" wrapText="1"/>
      <protection locked="0"/>
    </xf>
    <xf numFmtId="49" fontId="1" fillId="6" borderId="45" xfId="0" applyNumberFormat="1" applyFont="1" applyFill="1" applyBorder="1" applyAlignment="1">
      <alignment horizontal="right" vertical="center"/>
    </xf>
    <xf numFmtId="49" fontId="1" fillId="6" borderId="47" xfId="0" applyNumberFormat="1" applyFont="1" applyFill="1" applyBorder="1" applyAlignment="1">
      <alignment horizontal="right" vertical="center"/>
    </xf>
    <xf numFmtId="49" fontId="1" fillId="6" borderId="0" xfId="0" applyNumberFormat="1" applyFont="1" applyFill="1" applyAlignment="1">
      <alignment horizontal="right" vertical="center"/>
    </xf>
    <xf numFmtId="0" fontId="10" fillId="23" borderId="49" xfId="0" applyFont="1" applyFill="1" applyBorder="1" applyAlignment="1" applyProtection="1">
      <alignment horizontal="center" vertical="center" wrapText="1"/>
      <protection locked="0"/>
    </xf>
    <xf numFmtId="0" fontId="10" fillId="23" borderId="43" xfId="0" applyFont="1" applyFill="1" applyBorder="1" applyAlignment="1" applyProtection="1">
      <alignment horizontal="center" vertical="center" wrapText="1"/>
      <protection locked="0"/>
    </xf>
    <xf numFmtId="0" fontId="15" fillId="5" borderId="0" xfId="0" applyFont="1" applyFill="1" applyAlignment="1">
      <alignment horizontal="center" vertical="center" wrapText="1"/>
    </xf>
    <xf numFmtId="166" fontId="20" fillId="6" borderId="18" xfId="0" applyNumberFormat="1" applyFont="1" applyFill="1" applyBorder="1" applyAlignment="1">
      <alignment horizontal="center" vertical="center" wrapText="1"/>
    </xf>
    <xf numFmtId="166" fontId="20" fillId="6" borderId="19" xfId="0" applyNumberFormat="1" applyFont="1" applyFill="1" applyBorder="1" applyAlignment="1">
      <alignment horizontal="center" vertical="center" wrapText="1"/>
    </xf>
    <xf numFmtId="0" fontId="3" fillId="21" borderId="2" xfId="1" applyNumberFormat="1" applyFill="1" applyBorder="1" applyAlignment="1" applyProtection="1">
      <alignment horizontal="center" vertical="center" wrapText="1"/>
    </xf>
    <xf numFmtId="0" fontId="3" fillId="21" borderId="17" xfId="1" applyNumberFormat="1" applyFill="1" applyBorder="1" applyAlignment="1" applyProtection="1">
      <alignment horizontal="center" vertical="center" wrapText="1"/>
    </xf>
    <xf numFmtId="49" fontId="1" fillId="6" borderId="34" xfId="0" applyNumberFormat="1" applyFont="1" applyFill="1" applyBorder="1" applyAlignment="1">
      <alignment horizontal="right" vertical="center" wrapText="1"/>
    </xf>
    <xf numFmtId="49" fontId="1" fillId="6" borderId="36" xfId="0" applyNumberFormat="1" applyFont="1" applyFill="1" applyBorder="1" applyAlignment="1">
      <alignment horizontal="right" vertical="center" wrapText="1"/>
    </xf>
    <xf numFmtId="49" fontId="1" fillId="6" borderId="38" xfId="0" applyNumberFormat="1" applyFont="1" applyFill="1" applyBorder="1" applyAlignment="1">
      <alignment horizontal="right" vertical="center" wrapText="1"/>
    </xf>
    <xf numFmtId="0" fontId="31" fillId="6" borderId="2" xfId="0" applyFont="1" applyFill="1" applyBorder="1" applyAlignment="1">
      <alignment horizontal="left" vertical="center" wrapText="1"/>
    </xf>
    <xf numFmtId="0" fontId="31" fillId="6" borderId="35" xfId="0" applyFont="1" applyFill="1" applyBorder="1" applyAlignment="1">
      <alignment horizontal="left" vertical="center" wrapText="1"/>
    </xf>
    <xf numFmtId="0" fontId="31" fillId="6" borderId="17" xfId="0" applyFont="1" applyFill="1" applyBorder="1" applyAlignment="1">
      <alignment horizontal="left" vertical="center" wrapText="1"/>
    </xf>
    <xf numFmtId="167" fontId="3" fillId="5" borderId="2" xfId="1" applyNumberFormat="1" applyFill="1" applyBorder="1" applyAlignment="1" applyProtection="1">
      <alignment horizontal="center" vertical="center"/>
      <protection locked="0"/>
    </xf>
    <xf numFmtId="167" fontId="3" fillId="5" borderId="17" xfId="1" applyNumberFormat="1" applyFill="1" applyBorder="1" applyAlignment="1" applyProtection="1">
      <alignment horizontal="center" vertical="center"/>
      <protection locked="0"/>
    </xf>
    <xf numFmtId="167" fontId="3" fillId="5" borderId="23" xfId="1" applyNumberFormat="1" applyFill="1" applyBorder="1" applyAlignment="1" applyProtection="1">
      <alignment horizontal="center" vertical="center"/>
      <protection locked="0"/>
    </xf>
    <xf numFmtId="167" fontId="3" fillId="5" borderId="54" xfId="1" applyNumberFormat="1" applyFill="1" applyBorder="1" applyAlignment="1" applyProtection="1">
      <alignment horizontal="center" vertical="center"/>
      <protection locked="0"/>
    </xf>
    <xf numFmtId="167" fontId="10" fillId="9" borderId="20" xfId="1" applyNumberFormat="1" applyFont="1" applyFill="1" applyBorder="1" applyAlignment="1" applyProtection="1">
      <alignment horizontal="center" vertical="center"/>
    </xf>
    <xf numFmtId="167" fontId="10" fillId="9" borderId="21" xfId="1" applyNumberFormat="1" applyFont="1" applyFill="1" applyBorder="1" applyAlignment="1" applyProtection="1">
      <alignment horizontal="center" vertical="center"/>
    </xf>
    <xf numFmtId="167" fontId="16" fillId="9" borderId="2" xfId="1" applyNumberFormat="1" applyFont="1" applyFill="1" applyBorder="1" applyAlignment="1" applyProtection="1">
      <alignment horizontal="center" vertical="center" wrapText="1"/>
      <protection locked="0"/>
    </xf>
    <xf numFmtId="167" fontId="16" fillId="9" borderId="17" xfId="1" applyNumberFormat="1" applyFont="1" applyFill="1" applyBorder="1" applyAlignment="1" applyProtection="1">
      <alignment horizontal="center" vertical="center" wrapText="1"/>
      <protection locked="0"/>
    </xf>
    <xf numFmtId="167" fontId="12" fillId="0" borderId="2" xfId="1" applyNumberFormat="1" applyFont="1" applyFill="1" applyBorder="1" applyAlignment="1" applyProtection="1">
      <alignment horizontal="center" vertical="center"/>
      <protection locked="0"/>
    </xf>
    <xf numFmtId="167" fontId="12" fillId="0" borderId="17" xfId="1" applyNumberFormat="1" applyFont="1" applyFill="1" applyBorder="1" applyAlignment="1" applyProtection="1">
      <alignment horizontal="center" vertical="center"/>
      <protection locked="0"/>
    </xf>
    <xf numFmtId="167" fontId="10" fillId="9" borderId="35" xfId="1" applyNumberFormat="1" applyFont="1" applyFill="1" applyBorder="1" applyAlignment="1" applyProtection="1">
      <alignment horizontal="center" vertical="center"/>
      <protection locked="0"/>
    </xf>
    <xf numFmtId="167" fontId="10" fillId="9" borderId="17" xfId="1" applyNumberFormat="1" applyFont="1" applyFill="1" applyBorder="1" applyAlignment="1" applyProtection="1">
      <alignment horizontal="center" vertical="center"/>
      <protection locked="0"/>
    </xf>
    <xf numFmtId="167" fontId="4" fillId="9" borderId="2" xfId="1" applyNumberFormat="1" applyFont="1" applyFill="1" applyBorder="1" applyAlignment="1" applyProtection="1">
      <alignment horizontal="center" vertical="center" wrapText="1"/>
      <protection locked="0"/>
    </xf>
    <xf numFmtId="167" fontId="4" fillId="9" borderId="17" xfId="1" applyNumberFormat="1" applyFont="1" applyFill="1" applyBorder="1" applyAlignment="1" applyProtection="1">
      <alignment horizontal="center" vertical="center" wrapText="1"/>
      <protection locked="0"/>
    </xf>
    <xf numFmtId="0" fontId="2" fillId="0" borderId="2" xfId="0" applyFont="1" applyBorder="1" applyAlignment="1" applyProtection="1">
      <alignment vertical="center"/>
      <protection locked="0"/>
    </xf>
    <xf numFmtId="0" fontId="2" fillId="0" borderId="17" xfId="0" applyFont="1" applyBorder="1" applyAlignment="1" applyProtection="1">
      <alignment vertical="center"/>
      <protection locked="0"/>
    </xf>
    <xf numFmtId="0" fontId="17" fillId="5" borderId="0" xfId="0" applyFont="1" applyFill="1" applyAlignment="1">
      <alignment horizontal="center" vertical="center" wrapText="1"/>
    </xf>
    <xf numFmtId="167" fontId="4" fillId="6" borderId="67" xfId="1" applyNumberFormat="1" applyFont="1" applyFill="1" applyBorder="1" applyAlignment="1" applyProtection="1">
      <alignment horizontal="center" vertical="center" wrapText="1"/>
    </xf>
    <xf numFmtId="0" fontId="4" fillId="6" borderId="56" xfId="0" applyFont="1" applyFill="1" applyBorder="1" applyAlignment="1">
      <alignment horizontal="center" vertical="center" wrapText="1"/>
    </xf>
    <xf numFmtId="165" fontId="4" fillId="6" borderId="51" xfId="1" applyNumberFormat="1" applyFont="1" applyFill="1" applyBorder="1" applyAlignment="1" applyProtection="1">
      <alignment horizontal="center" vertical="center"/>
    </xf>
    <xf numFmtId="165" fontId="4" fillId="6" borderId="27" xfId="1" applyNumberFormat="1" applyFont="1" applyFill="1" applyBorder="1" applyAlignment="1" applyProtection="1">
      <alignment horizontal="center" vertical="center"/>
    </xf>
    <xf numFmtId="165" fontId="4" fillId="6" borderId="44" xfId="1" applyNumberFormat="1" applyFont="1" applyFill="1" applyBorder="1" applyAlignment="1" applyProtection="1">
      <alignment horizontal="center" vertical="center"/>
    </xf>
    <xf numFmtId="0" fontId="12" fillId="6" borderId="1" xfId="0" applyFont="1" applyFill="1" applyBorder="1" applyAlignment="1">
      <alignment horizontal="left" vertical="center" wrapText="1"/>
    </xf>
    <xf numFmtId="49" fontId="1" fillId="6" borderId="34" xfId="0" applyNumberFormat="1" applyFont="1" applyFill="1" applyBorder="1" applyAlignment="1">
      <alignment horizontal="right" vertical="center"/>
    </xf>
    <xf numFmtId="49" fontId="1" fillId="6" borderId="36" xfId="0" applyNumberFormat="1" applyFont="1" applyFill="1" applyBorder="1" applyAlignment="1">
      <alignment horizontal="right" vertical="center"/>
    </xf>
    <xf numFmtId="49" fontId="1" fillId="6" borderId="38" xfId="0" applyNumberFormat="1" applyFont="1" applyFill="1" applyBorder="1" applyAlignment="1">
      <alignment horizontal="right" vertical="center"/>
    </xf>
    <xf numFmtId="0" fontId="24" fillId="6" borderId="1" xfId="1" applyNumberFormat="1" applyFont="1" applyFill="1" applyBorder="1" applyAlignment="1" applyProtection="1">
      <alignment horizontal="left" vertical="top" wrapText="1"/>
    </xf>
    <xf numFmtId="0" fontId="24" fillId="6" borderId="14" xfId="0" applyFont="1" applyFill="1" applyBorder="1" applyAlignment="1">
      <alignment horizontal="left" vertical="top" wrapText="1"/>
    </xf>
    <xf numFmtId="0" fontId="12" fillId="5" borderId="0" xfId="0" applyFont="1" applyFill="1" applyAlignment="1">
      <alignment horizontal="center" vertical="center" wrapText="1"/>
    </xf>
    <xf numFmtId="0" fontId="1" fillId="6" borderId="34" xfId="0" applyFont="1" applyFill="1" applyBorder="1" applyAlignment="1">
      <alignment horizontal="right" vertical="center"/>
    </xf>
    <xf numFmtId="0" fontId="1" fillId="6" borderId="36" xfId="0" applyFont="1" applyFill="1" applyBorder="1" applyAlignment="1">
      <alignment horizontal="right" vertical="center"/>
    </xf>
    <xf numFmtId="0" fontId="1" fillId="6" borderId="38" xfId="0" applyFont="1" applyFill="1" applyBorder="1" applyAlignment="1">
      <alignment horizontal="right" vertical="center"/>
    </xf>
    <xf numFmtId="165" fontId="4" fillId="6" borderId="24" xfId="1" applyNumberFormat="1" applyFont="1" applyFill="1" applyBorder="1" applyAlignment="1" applyProtection="1">
      <alignment horizontal="center" vertical="center"/>
    </xf>
    <xf numFmtId="165" fontId="4" fillId="6" borderId="25" xfId="1" applyNumberFormat="1" applyFont="1" applyFill="1" applyBorder="1" applyAlignment="1" applyProtection="1">
      <alignment horizontal="center" vertical="center"/>
    </xf>
    <xf numFmtId="165" fontId="4" fillId="6" borderId="26" xfId="1" applyNumberFormat="1" applyFont="1" applyFill="1" applyBorder="1" applyAlignment="1" applyProtection="1">
      <alignment horizontal="center" vertical="center"/>
    </xf>
    <xf numFmtId="0" fontId="24" fillId="13" borderId="2" xfId="1" applyNumberFormat="1" applyFont="1" applyFill="1" applyBorder="1" applyAlignment="1" applyProtection="1">
      <alignment vertical="center" wrapText="1"/>
    </xf>
    <xf numFmtId="0" fontId="24" fillId="13" borderId="35" xfId="1" applyNumberFormat="1" applyFont="1" applyFill="1" applyBorder="1" applyAlignment="1" applyProtection="1">
      <alignment vertical="center" wrapText="1"/>
    </xf>
    <xf numFmtId="0" fontId="24" fillId="13" borderId="17" xfId="1" applyNumberFormat="1" applyFont="1" applyFill="1" applyBorder="1" applyAlignment="1" applyProtection="1">
      <alignment vertical="center" wrapText="1"/>
    </xf>
    <xf numFmtId="0" fontId="24" fillId="6" borderId="2" xfId="1" applyNumberFormat="1" applyFont="1" applyFill="1" applyBorder="1" applyAlignment="1" applyProtection="1">
      <alignment horizontal="left" vertical="center" wrapText="1"/>
    </xf>
    <xf numFmtId="0" fontId="24" fillId="6" borderId="35" xfId="1" applyNumberFormat="1" applyFont="1" applyFill="1" applyBorder="1" applyAlignment="1" applyProtection="1">
      <alignment horizontal="left" vertical="center" wrapText="1"/>
    </xf>
    <xf numFmtId="0" fontId="24" fillId="6" borderId="17" xfId="1" applyNumberFormat="1" applyFont="1" applyFill="1" applyBorder="1" applyAlignment="1" applyProtection="1">
      <alignment horizontal="left" vertical="center" wrapText="1"/>
    </xf>
    <xf numFmtId="165" fontId="10" fillId="6" borderId="18" xfId="1" applyNumberFormat="1" applyFont="1" applyFill="1" applyBorder="1" applyAlignment="1" applyProtection="1">
      <alignment horizontal="center" vertical="center"/>
    </xf>
    <xf numFmtId="165" fontId="10" fillId="6" borderId="19" xfId="1" applyNumberFormat="1" applyFont="1" applyFill="1" applyBorder="1" applyAlignment="1" applyProtection="1">
      <alignment horizontal="center" vertical="center"/>
    </xf>
    <xf numFmtId="0" fontId="24" fillId="13" borderId="2" xfId="1" applyNumberFormat="1" applyFont="1" applyFill="1" applyBorder="1" applyAlignment="1" applyProtection="1">
      <alignment vertical="center"/>
    </xf>
    <xf numFmtId="0" fontId="24" fillId="13" borderId="35" xfId="1" applyNumberFormat="1" applyFont="1" applyFill="1" applyBorder="1" applyAlignment="1" applyProtection="1">
      <alignment vertical="center"/>
    </xf>
    <xf numFmtId="167" fontId="4" fillId="3" borderId="8" xfId="1" applyNumberFormat="1" applyFont="1" applyFill="1" applyBorder="1" applyAlignment="1" applyProtection="1">
      <alignment horizontal="center" vertical="center" wrapText="1"/>
      <protection locked="0"/>
    </xf>
    <xf numFmtId="167" fontId="4" fillId="3" borderId="16" xfId="1" applyNumberFormat="1" applyFont="1" applyFill="1" applyBorder="1" applyAlignment="1" applyProtection="1">
      <alignment horizontal="center" vertical="center" wrapText="1"/>
      <protection locked="0"/>
    </xf>
    <xf numFmtId="167" fontId="24" fillId="13" borderId="9" xfId="1" applyNumberFormat="1" applyFont="1" applyFill="1" applyBorder="1" applyAlignment="1" applyProtection="1">
      <alignment horizontal="center" vertical="center"/>
      <protection locked="0"/>
    </xf>
    <xf numFmtId="167" fontId="24" fillId="13" borderId="13" xfId="1" applyNumberFormat="1" applyFont="1" applyFill="1" applyBorder="1" applyAlignment="1" applyProtection="1">
      <alignment horizontal="center" vertical="center"/>
      <protection locked="0"/>
    </xf>
    <xf numFmtId="167" fontId="3" fillId="0" borderId="58" xfId="1" applyNumberFormat="1" applyFill="1" applyBorder="1" applyAlignment="1" applyProtection="1">
      <alignment horizontal="center" vertical="center"/>
      <protection locked="0"/>
    </xf>
    <xf numFmtId="167" fontId="3" fillId="0" borderId="40" xfId="1" applyNumberFormat="1" applyFill="1" applyBorder="1" applyAlignment="1" applyProtection="1">
      <alignment horizontal="center" vertical="center"/>
      <protection locked="0"/>
    </xf>
    <xf numFmtId="167" fontId="3" fillId="0" borderId="57" xfId="1" applyNumberFormat="1" applyFill="1" applyBorder="1" applyAlignment="1" applyProtection="1">
      <alignment horizontal="center" vertical="center"/>
      <protection locked="0"/>
    </xf>
    <xf numFmtId="167" fontId="3" fillId="0" borderId="37" xfId="1" applyNumberFormat="1" applyFill="1" applyBorder="1" applyAlignment="1" applyProtection="1">
      <alignment horizontal="center" vertical="center"/>
      <protection locked="0"/>
    </xf>
    <xf numFmtId="167" fontId="3" fillId="0" borderId="45" xfId="1" applyNumberFormat="1" applyFill="1" applyBorder="1" applyAlignment="1" applyProtection="1">
      <alignment horizontal="center" vertical="center"/>
      <protection locked="0"/>
    </xf>
    <xf numFmtId="167" fontId="3" fillId="0" borderId="48" xfId="1" applyNumberFormat="1" applyFill="1" applyBorder="1" applyAlignment="1" applyProtection="1">
      <alignment horizontal="center" vertical="center"/>
      <protection locked="0"/>
    </xf>
    <xf numFmtId="167" fontId="10" fillId="10" borderId="20" xfId="1" applyNumberFormat="1" applyFont="1" applyFill="1" applyBorder="1" applyAlignment="1" applyProtection="1">
      <alignment horizontal="center" vertical="center"/>
    </xf>
    <xf numFmtId="167" fontId="10" fillId="10" borderId="21" xfId="1" applyNumberFormat="1" applyFont="1" applyFill="1" applyBorder="1" applyAlignment="1" applyProtection="1">
      <alignment horizontal="center" vertical="center"/>
    </xf>
    <xf numFmtId="167" fontId="3" fillId="0" borderId="73" xfId="1" applyNumberFormat="1" applyFill="1" applyBorder="1" applyAlignment="1" applyProtection="1">
      <alignment horizontal="center" vertical="center"/>
      <protection locked="0"/>
    </xf>
    <xf numFmtId="167" fontId="3" fillId="0" borderId="59" xfId="1" applyNumberFormat="1" applyFill="1" applyBorder="1" applyAlignment="1" applyProtection="1">
      <alignment horizontal="center" vertical="center"/>
      <protection locked="0"/>
    </xf>
    <xf numFmtId="167" fontId="10" fillId="3" borderId="63" xfId="1" applyNumberFormat="1" applyFont="1" applyFill="1" applyBorder="1" applyAlignment="1" applyProtection="1">
      <alignment horizontal="center" vertical="center"/>
    </xf>
    <xf numFmtId="167" fontId="10" fillId="3" borderId="60" xfId="1" applyNumberFormat="1" applyFont="1" applyFill="1" applyBorder="1" applyAlignment="1" applyProtection="1">
      <alignment horizontal="center" vertical="center"/>
    </xf>
    <xf numFmtId="0" fontId="3" fillId="6" borderId="2" xfId="1" applyNumberFormat="1" applyFill="1" applyBorder="1" applyAlignment="1" applyProtection="1">
      <alignment horizontal="left" vertical="center"/>
    </xf>
    <xf numFmtId="0" fontId="3" fillId="6" borderId="35" xfId="1" applyNumberFormat="1" applyFill="1" applyBorder="1" applyAlignment="1" applyProtection="1">
      <alignment horizontal="left" vertical="center"/>
    </xf>
    <xf numFmtId="167" fontId="10" fillId="3" borderId="52" xfId="1" applyNumberFormat="1" applyFont="1" applyFill="1" applyBorder="1" applyAlignment="1" applyProtection="1">
      <alignment horizontal="center" vertical="center"/>
      <protection locked="0"/>
    </xf>
    <xf numFmtId="167" fontId="10" fillId="3" borderId="71" xfId="1" applyNumberFormat="1" applyFont="1" applyFill="1" applyBorder="1" applyAlignment="1" applyProtection="1">
      <alignment horizontal="center" vertical="center"/>
      <protection locked="0"/>
    </xf>
    <xf numFmtId="0" fontId="0" fillId="0" borderId="3" xfId="0" applyBorder="1" applyAlignment="1" applyProtection="1">
      <alignment horizontal="center"/>
      <protection locked="0"/>
    </xf>
    <xf numFmtId="0" fontId="0" fillId="0" borderId="4" xfId="0" applyBorder="1" applyAlignment="1" applyProtection="1">
      <alignment horizontal="center"/>
      <protection locked="0"/>
    </xf>
    <xf numFmtId="167" fontId="10" fillId="3" borderId="52" xfId="1" applyNumberFormat="1" applyFont="1" applyFill="1" applyBorder="1" applyAlignment="1" applyProtection="1">
      <alignment horizontal="center" vertical="center"/>
    </xf>
    <xf numFmtId="167" fontId="10" fillId="3" borderId="71" xfId="1" applyNumberFormat="1" applyFont="1" applyFill="1" applyBorder="1" applyAlignment="1" applyProtection="1">
      <alignment horizontal="center" vertical="center"/>
    </xf>
    <xf numFmtId="167" fontId="3" fillId="0" borderId="3" xfId="1" applyNumberFormat="1" applyFill="1" applyBorder="1" applyAlignment="1" applyProtection="1">
      <alignment horizontal="center" vertical="center"/>
      <protection locked="0"/>
    </xf>
    <xf numFmtId="167" fontId="3" fillId="0" borderId="4" xfId="1" applyNumberFormat="1" applyFill="1" applyBorder="1" applyAlignment="1" applyProtection="1">
      <alignment horizontal="center" vertical="center"/>
      <protection locked="0"/>
    </xf>
    <xf numFmtId="0" fontId="24" fillId="6" borderId="23" xfId="1" applyNumberFormat="1" applyFont="1" applyFill="1" applyBorder="1" applyAlignment="1" applyProtection="1">
      <alignment horizontal="left" vertical="center" wrapText="1"/>
    </xf>
    <xf numFmtId="0" fontId="24" fillId="6" borderId="47" xfId="1" applyNumberFormat="1" applyFont="1" applyFill="1" applyBorder="1" applyAlignment="1" applyProtection="1">
      <alignment horizontal="left" vertical="center" wrapText="1"/>
    </xf>
    <xf numFmtId="0" fontId="24" fillId="6" borderId="54" xfId="1" applyNumberFormat="1" applyFont="1" applyFill="1" applyBorder="1" applyAlignment="1" applyProtection="1">
      <alignment horizontal="left" vertical="center" wrapText="1"/>
    </xf>
    <xf numFmtId="0" fontId="1" fillId="6" borderId="20" xfId="0" applyFont="1" applyFill="1" applyBorder="1" applyAlignment="1">
      <alignment horizontal="right" vertical="center" wrapText="1"/>
    </xf>
    <xf numFmtId="0" fontId="1" fillId="6" borderId="27" xfId="0" applyFont="1" applyFill="1" applyBorder="1" applyAlignment="1">
      <alignment horizontal="right" vertical="center" wrapText="1"/>
    </xf>
    <xf numFmtId="0" fontId="1" fillId="6" borderId="21" xfId="0" applyFont="1" applyFill="1" applyBorder="1" applyAlignment="1">
      <alignment horizontal="right" vertical="center" wrapText="1"/>
    </xf>
    <xf numFmtId="0" fontId="34" fillId="6" borderId="1" xfId="0" applyFont="1" applyFill="1" applyBorder="1" applyAlignment="1">
      <alignment horizontal="center" vertical="center"/>
    </xf>
    <xf numFmtId="49" fontId="1" fillId="6" borderId="45" xfId="1" applyNumberFormat="1" applyFont="1" applyFill="1" applyBorder="1" applyAlignment="1" applyProtection="1">
      <alignment horizontal="right" vertical="center" wrapText="1"/>
    </xf>
    <xf numFmtId="49" fontId="1" fillId="6" borderId="47" xfId="1" applyNumberFormat="1" applyFont="1" applyFill="1" applyBorder="1" applyAlignment="1" applyProtection="1">
      <alignment horizontal="right" vertical="center" wrapText="1"/>
    </xf>
    <xf numFmtId="49" fontId="1" fillId="6" borderId="48" xfId="1" applyNumberFormat="1" applyFont="1" applyFill="1" applyBorder="1" applyAlignment="1" applyProtection="1">
      <alignment horizontal="right" vertical="center" wrapText="1"/>
    </xf>
    <xf numFmtId="167" fontId="16" fillId="3" borderId="8" xfId="1" applyNumberFormat="1" applyFont="1" applyFill="1" applyBorder="1" applyAlignment="1" applyProtection="1">
      <alignment horizontal="center" vertical="center" wrapText="1"/>
      <protection locked="0"/>
    </xf>
    <xf numFmtId="167" fontId="16" fillId="3" borderId="16" xfId="1" applyNumberFormat="1" applyFont="1" applyFill="1" applyBorder="1" applyAlignment="1" applyProtection="1">
      <alignment horizontal="center" vertical="center" wrapText="1"/>
      <protection locked="0"/>
    </xf>
    <xf numFmtId="167" fontId="25" fillId="5" borderId="3" xfId="1" applyNumberFormat="1" applyFont="1" applyFill="1" applyBorder="1" applyAlignment="1" applyProtection="1">
      <alignment horizontal="center" vertical="center"/>
      <protection locked="0"/>
    </xf>
    <xf numFmtId="167" fontId="25" fillId="5" borderId="4" xfId="1" applyNumberFormat="1" applyFont="1" applyFill="1" applyBorder="1" applyAlignment="1" applyProtection="1">
      <alignment horizontal="center" vertical="center"/>
      <protection locked="0"/>
    </xf>
    <xf numFmtId="167" fontId="12" fillId="0" borderId="73" xfId="1" applyNumberFormat="1" applyFont="1" applyFill="1" applyBorder="1" applyAlignment="1" applyProtection="1">
      <alignment horizontal="center" vertical="center"/>
      <protection locked="0"/>
    </xf>
    <xf numFmtId="167" fontId="12" fillId="0" borderId="59" xfId="1" applyNumberFormat="1" applyFont="1" applyFill="1" applyBorder="1" applyAlignment="1" applyProtection="1">
      <alignment horizontal="center" vertical="center"/>
      <protection locked="0"/>
    </xf>
    <xf numFmtId="167" fontId="25" fillId="13" borderId="9" xfId="1" applyNumberFormat="1" applyFont="1" applyFill="1" applyBorder="1" applyAlignment="1" applyProtection="1">
      <alignment horizontal="center" vertical="center"/>
      <protection locked="0"/>
    </xf>
    <xf numFmtId="167" fontId="25" fillId="13" borderId="13" xfId="1" applyNumberFormat="1" applyFont="1" applyFill="1" applyBorder="1" applyAlignment="1" applyProtection="1">
      <alignment horizontal="center" vertical="center"/>
      <protection locked="0"/>
    </xf>
    <xf numFmtId="167" fontId="10" fillId="3" borderId="45" xfId="1" applyNumberFormat="1" applyFont="1" applyFill="1" applyBorder="1" applyAlignment="1" applyProtection="1">
      <alignment horizontal="center" vertical="center"/>
    </xf>
    <xf numFmtId="167" fontId="10" fillId="3" borderId="48" xfId="1" applyNumberFormat="1" applyFont="1" applyFill="1" applyBorder="1" applyAlignment="1" applyProtection="1">
      <alignment horizontal="center" vertical="center"/>
    </xf>
    <xf numFmtId="167" fontId="10" fillId="3" borderId="5" xfId="1" applyNumberFormat="1" applyFont="1" applyFill="1" applyBorder="1" applyAlignment="1" applyProtection="1">
      <alignment horizontal="center" vertical="center"/>
    </xf>
    <xf numFmtId="0" fontId="18" fillId="9" borderId="62" xfId="0" applyFont="1" applyFill="1" applyBorder="1" applyAlignment="1" applyProtection="1">
      <alignment horizontal="center" vertical="center" wrapText="1"/>
      <protection locked="0"/>
    </xf>
    <xf numFmtId="0" fontId="18" fillId="9" borderId="55" xfId="0" applyFont="1" applyFill="1" applyBorder="1" applyAlignment="1" applyProtection="1">
      <alignment horizontal="center" vertical="center" wrapText="1"/>
      <protection locked="0"/>
    </xf>
    <xf numFmtId="0" fontId="18" fillId="6" borderId="39" xfId="0" applyFont="1" applyFill="1" applyBorder="1" applyAlignment="1" applyProtection="1">
      <alignment horizontal="center" vertical="center" wrapText="1"/>
      <protection locked="0"/>
    </xf>
    <xf numFmtId="0" fontId="18" fillId="6" borderId="17" xfId="0" applyFont="1" applyFill="1" applyBorder="1" applyAlignment="1" applyProtection="1">
      <alignment horizontal="center" vertical="center" wrapText="1"/>
      <protection locked="0"/>
    </xf>
    <xf numFmtId="0" fontId="4" fillId="9" borderId="28" xfId="0" applyFont="1" applyFill="1" applyBorder="1" applyAlignment="1" applyProtection="1">
      <alignment horizontal="center" vertical="center" wrapText="1"/>
      <protection locked="0"/>
    </xf>
    <xf numFmtId="0" fontId="4" fillId="9" borderId="66" xfId="0" applyFont="1" applyFill="1" applyBorder="1" applyAlignment="1" applyProtection="1">
      <alignment horizontal="center" vertical="center" wrapText="1"/>
      <protection locked="0"/>
    </xf>
    <xf numFmtId="0" fontId="4" fillId="9" borderId="70" xfId="0" applyFont="1" applyFill="1" applyBorder="1" applyAlignment="1">
      <alignment horizontal="center" vertical="center" wrapText="1"/>
    </xf>
    <xf numFmtId="0" fontId="4" fillId="9" borderId="50" xfId="0" applyFont="1" applyFill="1" applyBorder="1" applyAlignment="1">
      <alignment horizontal="center" vertical="center" wrapText="1"/>
    </xf>
    <xf numFmtId="167" fontId="9" fillId="9" borderId="47" xfId="1" applyNumberFormat="1" applyFont="1" applyFill="1" applyBorder="1" applyAlignment="1" applyProtection="1">
      <alignment horizontal="center" vertical="center" wrapText="1"/>
      <protection locked="0"/>
    </xf>
    <xf numFmtId="167" fontId="9" fillId="9" borderId="48" xfId="1" applyNumberFormat="1" applyFont="1" applyFill="1" applyBorder="1" applyAlignment="1" applyProtection="1">
      <alignment horizontal="center" vertical="center" wrapText="1"/>
      <protection locked="0"/>
    </xf>
    <xf numFmtId="165" fontId="10" fillId="9" borderId="45" xfId="1" applyNumberFormat="1" applyFont="1" applyFill="1" applyBorder="1" applyAlignment="1" applyProtection="1">
      <alignment horizontal="center" vertical="center"/>
    </xf>
    <xf numFmtId="165" fontId="10" fillId="9" borderId="48" xfId="1" applyNumberFormat="1" applyFont="1" applyFill="1" applyBorder="1" applyAlignment="1" applyProtection="1">
      <alignment horizontal="center" vertical="center"/>
    </xf>
    <xf numFmtId="0" fontId="9" fillId="9" borderId="2" xfId="0" applyFont="1" applyFill="1" applyBorder="1" applyAlignment="1" applyProtection="1">
      <alignment horizontal="center" vertical="center" wrapText="1"/>
      <protection locked="0"/>
    </xf>
    <xf numFmtId="0" fontId="9" fillId="9" borderId="17" xfId="0" applyFont="1" applyFill="1" applyBorder="1" applyAlignment="1" applyProtection="1">
      <alignment horizontal="center" vertical="center" wrapText="1"/>
      <protection locked="0"/>
    </xf>
    <xf numFmtId="167" fontId="10" fillId="9" borderId="2" xfId="1" applyNumberFormat="1" applyFont="1" applyFill="1" applyBorder="1" applyAlignment="1" applyProtection="1">
      <alignment horizontal="center" vertical="center"/>
    </xf>
    <xf numFmtId="167" fontId="10" fillId="9" borderId="17" xfId="1" applyNumberFormat="1" applyFont="1" applyFill="1" applyBorder="1" applyAlignment="1" applyProtection="1">
      <alignment horizontal="center" vertical="center"/>
    </xf>
    <xf numFmtId="0" fontId="2" fillId="0" borderId="23" xfId="0" applyFont="1" applyBorder="1" applyAlignment="1" applyProtection="1">
      <alignment vertical="center"/>
      <protection locked="0"/>
    </xf>
    <xf numFmtId="0" fontId="2" fillId="0" borderId="54" xfId="0" applyFont="1" applyBorder="1" applyAlignment="1" applyProtection="1">
      <alignment vertical="center"/>
      <protection locked="0"/>
    </xf>
    <xf numFmtId="168" fontId="10" fillId="9" borderId="20" xfId="0" applyNumberFormat="1" applyFont="1" applyFill="1" applyBorder="1" applyAlignment="1">
      <alignment horizontal="center" vertical="center"/>
    </xf>
    <xf numFmtId="168" fontId="10" fillId="9" borderId="21" xfId="0" applyNumberFormat="1" applyFont="1" applyFill="1" applyBorder="1" applyAlignment="1">
      <alignment horizontal="center" vertical="center"/>
    </xf>
    <xf numFmtId="167" fontId="25" fillId="13" borderId="2" xfId="1" applyNumberFormat="1" applyFont="1" applyFill="1" applyBorder="1" applyAlignment="1" applyProtection="1">
      <alignment horizontal="center" vertical="center"/>
      <protection locked="0"/>
    </xf>
    <xf numFmtId="167" fontId="25" fillId="13" borderId="17" xfId="1" applyNumberFormat="1" applyFont="1" applyFill="1" applyBorder="1" applyAlignment="1" applyProtection="1">
      <alignment horizontal="center" vertical="center"/>
      <protection locked="0"/>
    </xf>
    <xf numFmtId="167" fontId="3" fillId="0" borderId="2" xfId="1" applyNumberFormat="1" applyFill="1" applyBorder="1" applyAlignment="1" applyProtection="1">
      <alignment horizontal="center" vertical="center"/>
      <protection locked="0"/>
    </xf>
    <xf numFmtId="167" fontId="3" fillId="0" borderId="17" xfId="1" applyNumberFormat="1" applyFill="1" applyBorder="1" applyAlignment="1" applyProtection="1">
      <alignment horizontal="center" vertical="center"/>
      <protection locked="0"/>
    </xf>
    <xf numFmtId="167" fontId="10" fillId="14" borderId="20" xfId="0" applyNumberFormat="1" applyFont="1" applyFill="1" applyBorder="1" applyAlignment="1">
      <alignment horizontal="center" vertical="center"/>
    </xf>
    <xf numFmtId="167" fontId="10" fillId="14" borderId="21" xfId="0" applyNumberFormat="1" applyFont="1" applyFill="1" applyBorder="1" applyAlignment="1">
      <alignment horizontal="center" vertical="center"/>
    </xf>
    <xf numFmtId="167" fontId="3" fillId="0" borderId="23" xfId="1" applyNumberFormat="1" applyFill="1" applyBorder="1" applyAlignment="1" applyProtection="1">
      <alignment horizontal="center" vertical="center"/>
      <protection locked="0"/>
    </xf>
    <xf numFmtId="167" fontId="3" fillId="0" borderId="54" xfId="1" applyNumberFormat="1" applyFill="1" applyBorder="1" applyAlignment="1" applyProtection="1">
      <alignment horizontal="center" vertical="center"/>
      <protection locked="0"/>
    </xf>
    <xf numFmtId="167" fontId="4" fillId="9" borderId="9" xfId="1" applyNumberFormat="1" applyFont="1" applyFill="1" applyBorder="1" applyAlignment="1" applyProtection="1">
      <alignment horizontal="center" vertical="center" wrapText="1"/>
      <protection locked="0"/>
    </xf>
    <xf numFmtId="167" fontId="4" fillId="9" borderId="13" xfId="1" applyNumberFormat="1" applyFont="1" applyFill="1" applyBorder="1" applyAlignment="1" applyProtection="1">
      <alignment horizontal="center" vertical="center" wrapText="1"/>
      <protection locked="0"/>
    </xf>
    <xf numFmtId="167" fontId="24" fillId="13" borderId="55" xfId="1" applyNumberFormat="1" applyFont="1" applyFill="1" applyBorder="1" applyAlignment="1" applyProtection="1">
      <alignment horizontal="center" vertical="center"/>
      <protection locked="0"/>
    </xf>
    <xf numFmtId="167" fontId="12" fillId="0" borderId="7" xfId="1" applyNumberFormat="1" applyFont="1" applyFill="1" applyBorder="1" applyAlignment="1" applyProtection="1">
      <alignment horizontal="center" vertical="center"/>
      <protection locked="0"/>
    </xf>
    <xf numFmtId="167" fontId="10" fillId="9" borderId="28" xfId="1" applyNumberFormat="1" applyFont="1" applyFill="1" applyBorder="1" applyAlignment="1" applyProtection="1">
      <alignment horizontal="center" vertical="center"/>
    </xf>
    <xf numFmtId="167" fontId="10" fillId="9" borderId="53" xfId="1" applyNumberFormat="1" applyFont="1" applyFill="1" applyBorder="1" applyAlignment="1" applyProtection="1">
      <alignment horizontal="center" vertical="center"/>
    </xf>
    <xf numFmtId="167" fontId="10" fillId="26" borderId="55" xfId="1" applyNumberFormat="1" applyFont="1" applyFill="1" applyBorder="1" applyAlignment="1" applyProtection="1">
      <alignment horizontal="center" vertical="center"/>
    </xf>
    <xf numFmtId="167" fontId="10" fillId="26" borderId="0" xfId="1" applyNumberFormat="1" applyFont="1" applyFill="1" applyBorder="1" applyAlignment="1" applyProtection="1">
      <alignment horizontal="center" vertical="center"/>
    </xf>
    <xf numFmtId="167" fontId="4" fillId="26" borderId="1" xfId="1" applyNumberFormat="1" applyFont="1" applyFill="1" applyBorder="1" applyAlignment="1" applyProtection="1">
      <alignment horizontal="center" vertical="center" wrapText="1"/>
      <protection locked="0"/>
    </xf>
    <xf numFmtId="167" fontId="10" fillId="26" borderId="1" xfId="1" applyNumberFormat="1" applyFont="1" applyFill="1" applyBorder="1" applyAlignment="1" applyProtection="1">
      <alignment horizontal="center" vertical="center"/>
      <protection locked="0"/>
    </xf>
    <xf numFmtId="167" fontId="4" fillId="26" borderId="55" xfId="1" applyNumberFormat="1" applyFont="1" applyFill="1" applyBorder="1" applyAlignment="1" applyProtection="1">
      <alignment horizontal="center" vertical="center" wrapText="1"/>
      <protection locked="0"/>
    </xf>
    <xf numFmtId="167" fontId="4" fillId="26" borderId="0" xfId="1" applyNumberFormat="1" applyFont="1" applyFill="1" applyBorder="1" applyAlignment="1" applyProtection="1">
      <alignment horizontal="center" vertical="center" wrapText="1"/>
      <protection locked="0"/>
    </xf>
    <xf numFmtId="168" fontId="10" fillId="26" borderId="55" xfId="0" applyNumberFormat="1" applyFont="1" applyFill="1" applyBorder="1" applyAlignment="1">
      <alignment horizontal="center" vertical="center"/>
    </xf>
    <xf numFmtId="168" fontId="10" fillId="26" borderId="0" xfId="0" applyNumberFormat="1" applyFont="1" applyFill="1" applyAlignment="1">
      <alignment horizontal="center" vertical="center"/>
    </xf>
    <xf numFmtId="167" fontId="25" fillId="13" borderId="55" xfId="1" applyNumberFormat="1" applyFont="1" applyFill="1" applyBorder="1" applyAlignment="1" applyProtection="1">
      <alignment horizontal="center" vertical="center"/>
      <protection locked="0"/>
    </xf>
    <xf numFmtId="167" fontId="25" fillId="13" borderId="0" xfId="1" applyNumberFormat="1" applyFont="1" applyFill="1" applyBorder="1" applyAlignment="1" applyProtection="1">
      <alignment horizontal="center" vertical="center"/>
      <protection locked="0"/>
    </xf>
    <xf numFmtId="167" fontId="3" fillId="0" borderId="1" xfId="1" applyNumberFormat="1" applyFill="1" applyBorder="1" applyAlignment="1" applyProtection="1">
      <alignment horizontal="center" vertical="center"/>
      <protection locked="0"/>
    </xf>
    <xf numFmtId="167" fontId="10" fillId="27" borderId="27" xfId="0" applyNumberFormat="1" applyFont="1" applyFill="1" applyBorder="1" applyAlignment="1">
      <alignment horizontal="center" vertical="center"/>
    </xf>
    <xf numFmtId="167" fontId="10" fillId="27" borderId="21" xfId="0" applyNumberFormat="1" applyFont="1" applyFill="1" applyBorder="1" applyAlignment="1">
      <alignment horizontal="center" vertical="center"/>
    </xf>
    <xf numFmtId="167" fontId="3" fillId="0" borderId="7" xfId="1" applyNumberFormat="1" applyFill="1" applyBorder="1" applyAlignment="1" applyProtection="1">
      <alignment horizontal="center" vertical="center"/>
      <protection locked="0"/>
    </xf>
    <xf numFmtId="167" fontId="10" fillId="26" borderId="63" xfId="1" applyNumberFormat="1" applyFont="1" applyFill="1" applyBorder="1" applyAlignment="1" applyProtection="1">
      <alignment horizontal="center" vertical="center"/>
    </xf>
    <xf numFmtId="167" fontId="10" fillId="26" borderId="60" xfId="1" applyNumberFormat="1" applyFont="1" applyFill="1" applyBorder="1" applyAlignment="1" applyProtection="1">
      <alignment horizontal="center" vertical="center"/>
    </xf>
  </cellXfs>
  <cellStyles count="3">
    <cellStyle name="Currency" xfId="1" builtinId="4"/>
    <cellStyle name="Normal" xfId="0" builtinId="0"/>
    <cellStyle name="Percent" xfId="2" builtinId="5"/>
  </cellStyles>
  <dxfs count="2">
    <dxf>
      <font>
        <b/>
        <i val="0"/>
        <color rgb="FFFF0000"/>
      </font>
      <fill>
        <patternFill>
          <bgColor theme="7" tint="0.59996337778862885"/>
        </patternFill>
      </fill>
    </dxf>
    <dxf>
      <font>
        <color rgb="FF9C0006"/>
      </font>
      <fill>
        <patternFill>
          <bgColor rgb="FFFFC7CE"/>
        </patternFill>
      </fill>
    </dxf>
  </dxfs>
  <tableStyles count="0" defaultTableStyle="TableStyleMedium9" defaultPivotStyle="PivotStyleLight16"/>
  <colors>
    <mruColors>
      <color rgb="FFEADCF4"/>
      <color rgb="FFCDADE5"/>
      <color rgb="FF7395D3"/>
      <color rgb="FFB88ADA"/>
      <color rgb="FFEAEDF2"/>
      <color rgb="FFB48500"/>
      <color rgb="FF8AA7D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5E5F6A-390B-4BE0-8318-5FBD7CD2318B}">
  <sheetPr>
    <tabColor theme="7" tint="0.59999389629810485"/>
  </sheetPr>
  <dimension ref="B1:J40"/>
  <sheetViews>
    <sheetView tabSelected="1" zoomScale="74" zoomScaleNormal="74" workbookViewId="0">
      <selection activeCell="C3" sqref="C3:G3"/>
    </sheetView>
  </sheetViews>
  <sheetFormatPr defaultRowHeight="12.5" x14ac:dyDescent="0.25"/>
  <cols>
    <col min="2" max="2" width="42.08984375" customWidth="1"/>
    <col min="3" max="3" width="27.81640625" customWidth="1"/>
    <col min="4" max="4" width="24.26953125" customWidth="1"/>
    <col min="5" max="5" width="24.1796875" customWidth="1"/>
    <col min="6" max="6" width="23.26953125" customWidth="1"/>
    <col min="7" max="7" width="22.54296875" customWidth="1"/>
    <col min="10" max="10" width="67.54296875" customWidth="1"/>
  </cols>
  <sheetData>
    <row r="1" spans="2:10" ht="54.5" customHeight="1" thickBot="1" x14ac:dyDescent="0.3">
      <c r="B1" s="720" t="s">
        <v>8</v>
      </c>
      <c r="C1" s="720"/>
      <c r="D1" s="720"/>
      <c r="E1" s="720"/>
      <c r="F1" s="720"/>
      <c r="G1" s="720"/>
      <c r="J1" s="401" t="s">
        <v>281</v>
      </c>
    </row>
    <row r="2" spans="2:10" ht="52" customHeight="1" thickBot="1" x14ac:dyDescent="0.3">
      <c r="B2" s="721" t="s">
        <v>29</v>
      </c>
      <c r="C2" s="722"/>
      <c r="D2" s="722"/>
      <c r="E2" s="722"/>
      <c r="F2" s="722"/>
      <c r="G2" s="723"/>
      <c r="J2" s="684" t="s">
        <v>292</v>
      </c>
    </row>
    <row r="3" spans="2:10" ht="33.5" customHeight="1" x14ac:dyDescent="0.45">
      <c r="B3" s="348" t="s">
        <v>0</v>
      </c>
      <c r="C3" s="724"/>
      <c r="D3" s="724"/>
      <c r="E3" s="724"/>
      <c r="F3" s="724"/>
      <c r="G3" s="724"/>
      <c r="J3" s="684"/>
    </row>
    <row r="4" spans="2:10" ht="33.5" customHeight="1" thickBot="1" x14ac:dyDescent="0.4">
      <c r="B4" s="349" t="s">
        <v>1</v>
      </c>
      <c r="C4" s="725"/>
      <c r="D4" s="725"/>
      <c r="E4" s="725"/>
      <c r="F4" s="725"/>
      <c r="G4" s="725"/>
      <c r="J4" s="685" t="s">
        <v>282</v>
      </c>
    </row>
    <row r="5" spans="2:10" ht="33.5" customHeight="1" x14ac:dyDescent="0.25">
      <c r="B5" s="714" t="s">
        <v>9</v>
      </c>
      <c r="C5" s="726"/>
      <c r="D5" s="726"/>
      <c r="E5" s="716" t="s">
        <v>15</v>
      </c>
      <c r="F5" s="727"/>
      <c r="G5" s="727"/>
      <c r="J5" s="685"/>
    </row>
    <row r="6" spans="2:10" ht="28" customHeight="1" thickBot="1" x14ac:dyDescent="0.3">
      <c r="B6" s="715"/>
      <c r="C6" s="705" t="s">
        <v>16</v>
      </c>
      <c r="D6" s="706"/>
      <c r="E6" s="717"/>
      <c r="F6" s="712" t="s">
        <v>17</v>
      </c>
      <c r="G6" s="713"/>
      <c r="J6" s="685"/>
    </row>
    <row r="7" spans="2:10" ht="35" customHeight="1" x14ac:dyDescent="0.35">
      <c r="B7" s="350" t="s">
        <v>5</v>
      </c>
      <c r="C7" s="707"/>
      <c r="D7" s="707"/>
      <c r="E7" s="707"/>
      <c r="F7" s="707"/>
      <c r="G7" s="707"/>
      <c r="J7" s="685"/>
    </row>
    <row r="8" spans="2:10" ht="38.5" customHeight="1" x14ac:dyDescent="0.35">
      <c r="B8" s="351" t="s">
        <v>6</v>
      </c>
      <c r="C8" s="707"/>
      <c r="D8" s="707"/>
      <c r="E8" s="707"/>
      <c r="F8" s="707"/>
      <c r="G8" s="707"/>
      <c r="J8" s="686" t="s">
        <v>283</v>
      </c>
    </row>
    <row r="9" spans="2:10" ht="93" customHeight="1" thickBot="1" x14ac:dyDescent="0.3">
      <c r="B9" s="352" t="s">
        <v>24</v>
      </c>
      <c r="C9" s="708"/>
      <c r="D9" s="708"/>
      <c r="E9" s="708"/>
      <c r="F9" s="708"/>
      <c r="G9" s="708"/>
      <c r="J9" s="686"/>
    </row>
    <row r="10" spans="2:10" ht="30" customHeight="1" thickBot="1" x14ac:dyDescent="0.3">
      <c r="B10" s="353"/>
      <c r="C10" s="354"/>
      <c r="D10" s="354"/>
      <c r="E10" s="354"/>
      <c r="F10" s="354"/>
      <c r="G10" s="197"/>
      <c r="J10" s="687" t="s">
        <v>294</v>
      </c>
    </row>
    <row r="11" spans="2:10" ht="31" x14ac:dyDescent="0.25">
      <c r="B11" s="709" t="s">
        <v>28</v>
      </c>
      <c r="C11" s="710"/>
      <c r="D11" s="711"/>
      <c r="E11" s="355" t="s">
        <v>104</v>
      </c>
      <c r="F11" s="718" t="s">
        <v>4</v>
      </c>
      <c r="G11" s="719"/>
      <c r="J11" s="687"/>
    </row>
    <row r="12" spans="2:10" ht="15.5" customHeight="1" x14ac:dyDescent="0.35">
      <c r="B12" s="694"/>
      <c r="C12" s="695"/>
      <c r="D12" s="696"/>
      <c r="E12" s="356"/>
      <c r="F12" s="689"/>
      <c r="G12" s="690"/>
      <c r="J12" s="687"/>
    </row>
    <row r="13" spans="2:10" ht="15.5" customHeight="1" x14ac:dyDescent="0.35">
      <c r="B13" s="694"/>
      <c r="C13" s="695"/>
      <c r="D13" s="696"/>
      <c r="E13" s="356"/>
      <c r="F13" s="691"/>
      <c r="G13" s="692"/>
      <c r="J13" s="687"/>
    </row>
    <row r="14" spans="2:10" ht="15.5" customHeight="1" x14ac:dyDescent="0.35">
      <c r="B14" s="694"/>
      <c r="C14" s="695"/>
      <c r="D14" s="696"/>
      <c r="E14" s="356"/>
      <c r="F14" s="689"/>
      <c r="G14" s="690"/>
      <c r="J14" s="687"/>
    </row>
    <row r="15" spans="2:10" ht="15.5" customHeight="1" x14ac:dyDescent="0.35">
      <c r="B15" s="694"/>
      <c r="C15" s="695"/>
      <c r="D15" s="696"/>
      <c r="E15" s="356"/>
      <c r="F15" s="689"/>
      <c r="G15" s="690"/>
      <c r="J15" s="687"/>
    </row>
    <row r="16" spans="2:10" ht="16" customHeight="1" thickBot="1" x14ac:dyDescent="0.4">
      <c r="B16" s="699"/>
      <c r="C16" s="700"/>
      <c r="D16" s="701"/>
      <c r="E16" s="357"/>
      <c r="F16" s="697"/>
      <c r="G16" s="698"/>
      <c r="J16" s="687"/>
    </row>
    <row r="17" spans="2:10" ht="12.5" customHeight="1" thickBot="1" x14ac:dyDescent="0.3">
      <c r="B17" s="197"/>
      <c r="C17" s="197"/>
      <c r="D17" s="197"/>
      <c r="E17" s="197"/>
      <c r="F17" s="197"/>
      <c r="G17" s="197"/>
      <c r="J17" s="687"/>
    </row>
    <row r="18" spans="2:10" ht="44.5" customHeight="1" thickBot="1" x14ac:dyDescent="0.3">
      <c r="B18" s="702" t="s">
        <v>79</v>
      </c>
      <c r="C18" s="703"/>
      <c r="D18" s="703"/>
      <c r="E18" s="703"/>
      <c r="F18" s="703"/>
      <c r="G18" s="704"/>
      <c r="J18" s="688"/>
    </row>
    <row r="19" spans="2:10" ht="29" customHeight="1" x14ac:dyDescent="0.25">
      <c r="B19" s="693" t="s">
        <v>81</v>
      </c>
      <c r="C19" s="693"/>
      <c r="D19" s="693"/>
      <c r="E19" s="693"/>
      <c r="F19" s="693"/>
      <c r="G19" s="693"/>
    </row>
    <row r="20" spans="2:10" ht="36.5" customHeight="1" x14ac:dyDescent="0.25">
      <c r="B20" s="173" t="s">
        <v>80</v>
      </c>
      <c r="C20" s="174" t="s">
        <v>92</v>
      </c>
      <c r="D20" s="175" t="s">
        <v>93</v>
      </c>
      <c r="E20" s="176" t="s">
        <v>105</v>
      </c>
      <c r="F20" s="177" t="s">
        <v>228</v>
      </c>
      <c r="G20" s="178" t="s">
        <v>203</v>
      </c>
    </row>
    <row r="21" spans="2:10" ht="30" customHeight="1" x14ac:dyDescent="0.25">
      <c r="B21" s="179" t="s">
        <v>3</v>
      </c>
      <c r="C21" s="180">
        <f>'2. ER Detailed Budget'!$G19</f>
        <v>0</v>
      </c>
      <c r="D21" s="181">
        <f>'2. ER Detailed Budget'!$I19</f>
        <v>0</v>
      </c>
      <c r="E21" s="182">
        <f>'2. ER Detailed Budget'!$K19</f>
        <v>0</v>
      </c>
      <c r="F21" s="183">
        <f>'2. ER Detailed Budget'!M19</f>
        <v>0</v>
      </c>
      <c r="G21" s="184">
        <f>SUM(C21:F21)</f>
        <v>0</v>
      </c>
    </row>
    <row r="22" spans="2:10" ht="30" customHeight="1" x14ac:dyDescent="0.25">
      <c r="B22" s="179" t="s">
        <v>2</v>
      </c>
      <c r="C22" s="180">
        <f>'2. ER Detailed Budget'!G29</f>
        <v>0</v>
      </c>
      <c r="D22" s="181">
        <f>'2. ER Detailed Budget'!$I29</f>
        <v>0</v>
      </c>
      <c r="E22" s="182">
        <f>'2. ER Detailed Budget'!$K29</f>
        <v>0</v>
      </c>
      <c r="F22" s="183">
        <f>'2. ER Detailed Budget'!M29</f>
        <v>0</v>
      </c>
      <c r="G22" s="184">
        <f t="shared" ref="G22:G29" si="0">SUM(C22:F22)</f>
        <v>0</v>
      </c>
    </row>
    <row r="23" spans="2:10" ht="30" customHeight="1" x14ac:dyDescent="0.25">
      <c r="B23" s="179" t="s">
        <v>82</v>
      </c>
      <c r="C23" s="180">
        <f>'2. ER Detailed Budget'!$G43</f>
        <v>0</v>
      </c>
      <c r="D23" s="181">
        <f>'2. ER Detailed Budget'!$I43</f>
        <v>0</v>
      </c>
      <c r="E23" s="182">
        <f>'2. ER Detailed Budget'!$K43</f>
        <v>0</v>
      </c>
      <c r="F23" s="183">
        <f>'2. ER Detailed Budget'!M43</f>
        <v>0</v>
      </c>
      <c r="G23" s="184">
        <f t="shared" si="0"/>
        <v>0</v>
      </c>
    </row>
    <row r="24" spans="2:10" ht="30" customHeight="1" x14ac:dyDescent="0.25">
      <c r="B24" s="179" t="s">
        <v>123</v>
      </c>
      <c r="C24" s="180">
        <f>'2. ER Detailed Budget'!$G52</f>
        <v>0</v>
      </c>
      <c r="D24" s="181">
        <f>'2. ER Detailed Budget'!$I52</f>
        <v>0</v>
      </c>
      <c r="E24" s="182">
        <f>'2. ER Detailed Budget'!$K52</f>
        <v>0</v>
      </c>
      <c r="F24" s="183">
        <f>'2. ER Detailed Budget'!M52</f>
        <v>0</v>
      </c>
      <c r="G24" s="184">
        <f t="shared" si="0"/>
        <v>0</v>
      </c>
    </row>
    <row r="25" spans="2:10" ht="30" customHeight="1" x14ac:dyDescent="0.25">
      <c r="B25" s="179" t="s">
        <v>18</v>
      </c>
      <c r="C25" s="180">
        <f>'2. ER Detailed Budget'!$G61</f>
        <v>0</v>
      </c>
      <c r="D25" s="181">
        <f>'2. ER Detailed Budget'!$I61</f>
        <v>0</v>
      </c>
      <c r="E25" s="182">
        <f>'2. ER Detailed Budget'!$K61</f>
        <v>0</v>
      </c>
      <c r="F25" s="183">
        <f>'2. ER Detailed Budget'!M61</f>
        <v>0</v>
      </c>
      <c r="G25" s="184">
        <f t="shared" si="0"/>
        <v>0</v>
      </c>
    </row>
    <row r="26" spans="2:10" ht="30" customHeight="1" x14ac:dyDescent="0.25">
      <c r="B26" s="185" t="s">
        <v>83</v>
      </c>
      <c r="C26" s="186">
        <f>'2. ER Detailed Budget'!G$70</f>
        <v>0</v>
      </c>
      <c r="D26" s="187">
        <f>'2. ER Detailed Budget'!$I70</f>
        <v>0</v>
      </c>
      <c r="E26" s="188">
        <f>'2. ER Detailed Budget'!$K70</f>
        <v>0</v>
      </c>
      <c r="F26" s="189">
        <f>'2. ER Detailed Budget'!M70</f>
        <v>0</v>
      </c>
      <c r="G26" s="184">
        <f t="shared" si="0"/>
        <v>0</v>
      </c>
    </row>
    <row r="27" spans="2:10" ht="30" customHeight="1" x14ac:dyDescent="0.25">
      <c r="B27" s="185" t="s">
        <v>85</v>
      </c>
      <c r="C27" s="186">
        <f>'2. ER Detailed Budget'!$G79</f>
        <v>0</v>
      </c>
      <c r="D27" s="187">
        <f>'2. ER Detailed Budget'!$I79</f>
        <v>0</v>
      </c>
      <c r="E27" s="188">
        <f>'2. ER Detailed Budget'!$K79</f>
        <v>0</v>
      </c>
      <c r="F27" s="189">
        <f>'2. ER Detailed Budget'!M79</f>
        <v>0</v>
      </c>
      <c r="G27" s="184">
        <f t="shared" si="0"/>
        <v>0</v>
      </c>
    </row>
    <row r="28" spans="2:10" ht="30" customHeight="1" x14ac:dyDescent="0.25">
      <c r="B28" s="185" t="s">
        <v>86</v>
      </c>
      <c r="C28" s="186">
        <f>'2. ER Detailed Budget'!$G88</f>
        <v>0</v>
      </c>
      <c r="D28" s="187">
        <f>'2. ER Detailed Budget'!$I88</f>
        <v>0</v>
      </c>
      <c r="E28" s="188">
        <f>'2. ER Detailed Budget'!K$88</f>
        <v>0</v>
      </c>
      <c r="F28" s="189">
        <f>'2. ER Detailed Budget'!M88</f>
        <v>0</v>
      </c>
      <c r="G28" s="184">
        <f t="shared" si="0"/>
        <v>0</v>
      </c>
    </row>
    <row r="29" spans="2:10" ht="30" customHeight="1" x14ac:dyDescent="0.25">
      <c r="B29" s="190" t="s">
        <v>88</v>
      </c>
      <c r="C29" s="191">
        <f>SUM(C21:C28)</f>
        <v>0</v>
      </c>
      <c r="D29" s="192">
        <f t="shared" ref="D29:E29" si="1">SUM(D21:D28)</f>
        <v>0</v>
      </c>
      <c r="E29" s="193">
        <f t="shared" si="1"/>
        <v>0</v>
      </c>
      <c r="F29" s="194">
        <f>SUM(F21:F28)</f>
        <v>0</v>
      </c>
      <c r="G29" s="195">
        <f t="shared" si="0"/>
        <v>0</v>
      </c>
    </row>
    <row r="30" spans="2:10" ht="30" customHeight="1" x14ac:dyDescent="0.25">
      <c r="B30" s="74"/>
      <c r="C30" s="74"/>
      <c r="D30" s="74"/>
      <c r="E30" s="74"/>
      <c r="F30" s="74"/>
    </row>
    <row r="31" spans="2:10" ht="30" customHeight="1" x14ac:dyDescent="0.25">
      <c r="B31" s="74"/>
      <c r="C31" s="74"/>
      <c r="D31" s="74"/>
      <c r="E31" s="74"/>
      <c r="F31" s="74"/>
    </row>
    <row r="32" spans="2:10" ht="30" customHeight="1" x14ac:dyDescent="0.25">
      <c r="B32" s="74"/>
      <c r="C32" s="74"/>
      <c r="D32" s="74"/>
      <c r="E32" s="74"/>
      <c r="F32" s="74"/>
    </row>
    <row r="33" spans="2:6" ht="30" customHeight="1" x14ac:dyDescent="0.25">
      <c r="B33" s="74"/>
      <c r="C33" s="74"/>
      <c r="D33" s="74"/>
      <c r="E33" s="74"/>
      <c r="F33" s="74"/>
    </row>
    <row r="34" spans="2:6" x14ac:dyDescent="0.25">
      <c r="B34" s="74"/>
      <c r="C34" s="74"/>
      <c r="D34" s="74"/>
      <c r="E34" s="74"/>
      <c r="F34" s="74"/>
    </row>
    <row r="35" spans="2:6" x14ac:dyDescent="0.25">
      <c r="B35" s="74"/>
      <c r="C35" s="74"/>
      <c r="D35" s="74"/>
      <c r="E35" s="74"/>
      <c r="F35" s="74"/>
    </row>
    <row r="36" spans="2:6" x14ac:dyDescent="0.25">
      <c r="B36" s="74"/>
      <c r="C36" s="74"/>
      <c r="D36" s="74"/>
      <c r="E36" s="74"/>
      <c r="F36" s="74"/>
    </row>
    <row r="37" spans="2:6" x14ac:dyDescent="0.25">
      <c r="B37" s="74"/>
      <c r="C37" s="74"/>
      <c r="D37" s="74"/>
      <c r="E37" s="74"/>
      <c r="F37" s="74"/>
    </row>
    <row r="38" spans="2:6" x14ac:dyDescent="0.25">
      <c r="B38" s="74"/>
      <c r="C38" s="74"/>
      <c r="D38" s="74"/>
      <c r="E38" s="74"/>
      <c r="F38" s="74"/>
    </row>
    <row r="39" spans="2:6" x14ac:dyDescent="0.25">
      <c r="B39" s="74"/>
      <c r="C39" s="74"/>
      <c r="D39" s="74"/>
      <c r="E39" s="74"/>
      <c r="F39" s="74"/>
    </row>
    <row r="40" spans="2:6" x14ac:dyDescent="0.25">
      <c r="B40" s="74"/>
      <c r="C40" s="74"/>
      <c r="D40" s="74"/>
      <c r="E40" s="74"/>
      <c r="F40" s="74"/>
    </row>
  </sheetData>
  <sheetProtection algorithmName="SHA-512" hashValue="xvTMCQ03UJsyAFsTgpylFgDTrno2xcz8vW33z3HFO/Mig5BkpOUqcam4tIXrjEuoVPGw59bZ/r78r3BffcBT0g==" saltValue="q4wmChbsnNL1ntOALkPdBw==" spinCount="100000" sheet="1" objects="1" scenarios="1" selectLockedCells="1"/>
  <mergeCells count="31">
    <mergeCell ref="B1:G1"/>
    <mergeCell ref="B2:G2"/>
    <mergeCell ref="C3:G3"/>
    <mergeCell ref="C4:G4"/>
    <mergeCell ref="C5:D5"/>
    <mergeCell ref="F5:G5"/>
    <mergeCell ref="C6:D6"/>
    <mergeCell ref="C7:G7"/>
    <mergeCell ref="C8:G8"/>
    <mergeCell ref="C9:G9"/>
    <mergeCell ref="B11:D11"/>
    <mergeCell ref="F6:G6"/>
    <mergeCell ref="B5:B6"/>
    <mergeCell ref="E5:E6"/>
    <mergeCell ref="F11:G11"/>
    <mergeCell ref="B19:G19"/>
    <mergeCell ref="B12:D12"/>
    <mergeCell ref="B13:D13"/>
    <mergeCell ref="F16:G16"/>
    <mergeCell ref="B14:D14"/>
    <mergeCell ref="B15:D15"/>
    <mergeCell ref="B16:D16"/>
    <mergeCell ref="B18:G18"/>
    <mergeCell ref="J2:J3"/>
    <mergeCell ref="J4:J7"/>
    <mergeCell ref="J8:J9"/>
    <mergeCell ref="J10:J18"/>
    <mergeCell ref="F12:G12"/>
    <mergeCell ref="F14:G14"/>
    <mergeCell ref="F15:G15"/>
    <mergeCell ref="F13:G13"/>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85B1542F-470E-49A7-A8D5-9A83525E7CCA}">
          <x14:formula1>
            <xm:f>validation!$D$3:$D$4</xm:f>
          </x14:formula1>
          <xm:sqref>E12:E16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tint="0.39997558519241921"/>
    <pageSetUpPr fitToPage="1"/>
  </sheetPr>
  <dimension ref="A1:O403"/>
  <sheetViews>
    <sheetView zoomScale="83" zoomScaleNormal="83" zoomScaleSheetLayoutView="100" workbookViewId="0">
      <pane ySplit="4" topLeftCell="A66" activePane="bottomLeft" state="frozen"/>
      <selection pane="bottomLeft" activeCell="G3" sqref="G3"/>
    </sheetView>
  </sheetViews>
  <sheetFormatPr defaultColWidth="43.453125" defaultRowHeight="12.5" x14ac:dyDescent="0.25"/>
  <cols>
    <col min="1" max="1" width="6" style="196" customWidth="1"/>
    <col min="2" max="2" width="50.7265625" style="197" customWidth="1"/>
    <col min="3" max="4" width="21.453125" style="197" customWidth="1"/>
    <col min="5" max="5" width="15.81640625" style="197" customWidth="1"/>
    <col min="6" max="6" width="20.08984375" style="197" customWidth="1"/>
    <col min="7" max="7" width="26.26953125" style="197" customWidth="1"/>
    <col min="8" max="8" width="20.08984375" style="197" customWidth="1"/>
    <col min="9" max="9" width="26.90625" style="197" customWidth="1"/>
    <col min="10" max="10" width="15.7265625" style="197" customWidth="1"/>
    <col min="11" max="11" width="26.08984375" style="197" customWidth="1"/>
    <col min="12" max="12" width="16.81640625" style="347" customWidth="1"/>
    <col min="13" max="13" width="26.08984375" style="347" customWidth="1"/>
    <col min="14" max="14" width="27.6328125" style="197" customWidth="1"/>
    <col min="15" max="16384" width="43.453125" style="197"/>
  </cols>
  <sheetData>
    <row r="1" spans="1:15" ht="59" customHeight="1" thickBot="1" x14ac:dyDescent="0.3">
      <c r="B1" s="728" t="s">
        <v>95</v>
      </c>
      <c r="C1" s="729"/>
      <c r="D1" s="729"/>
      <c r="E1" s="729"/>
      <c r="F1" s="729"/>
      <c r="G1" s="729"/>
      <c r="H1" s="729"/>
      <c r="I1" s="729"/>
      <c r="J1" s="729"/>
      <c r="K1" s="729"/>
      <c r="L1" s="729"/>
      <c r="M1" s="729"/>
      <c r="N1" s="730"/>
    </row>
    <row r="2" spans="1:15" ht="48.5" customHeight="1" thickBot="1" x14ac:dyDescent="0.3">
      <c r="A2" s="198"/>
      <c r="B2" s="748" t="s">
        <v>25</v>
      </c>
      <c r="C2" s="758" t="s">
        <v>31</v>
      </c>
      <c r="D2" s="759"/>
      <c r="E2" s="760"/>
      <c r="F2" s="871" t="s">
        <v>89</v>
      </c>
      <c r="G2" s="872"/>
      <c r="H2" s="873" t="s">
        <v>90</v>
      </c>
      <c r="I2" s="874"/>
      <c r="J2" s="753" t="s">
        <v>91</v>
      </c>
      <c r="K2" s="754"/>
      <c r="L2" s="857" t="s">
        <v>217</v>
      </c>
      <c r="M2" s="858"/>
      <c r="N2" s="755" t="s">
        <v>35</v>
      </c>
    </row>
    <row r="3" spans="1:15" ht="29" customHeight="1" thickBot="1" x14ac:dyDescent="0.3">
      <c r="A3" s="199"/>
      <c r="B3" s="748"/>
      <c r="C3" s="758"/>
      <c r="D3" s="759"/>
      <c r="E3" s="760"/>
      <c r="F3" s="200"/>
      <c r="G3" s="201"/>
      <c r="H3" s="202"/>
      <c r="I3" s="203"/>
      <c r="J3" s="201"/>
      <c r="K3" s="203"/>
      <c r="L3" s="204"/>
      <c r="M3" s="205"/>
      <c r="N3" s="756"/>
    </row>
    <row r="4" spans="1:15" ht="65" customHeight="1" thickBot="1" x14ac:dyDescent="0.3">
      <c r="A4" s="199"/>
      <c r="B4" s="749"/>
      <c r="C4" s="761"/>
      <c r="D4" s="762"/>
      <c r="E4" s="763"/>
      <c r="F4" s="206" t="s">
        <v>54</v>
      </c>
      <c r="G4" s="206" t="s">
        <v>293</v>
      </c>
      <c r="H4" s="207" t="s">
        <v>55</v>
      </c>
      <c r="I4" s="208" t="s">
        <v>61</v>
      </c>
      <c r="J4" s="209" t="s">
        <v>56</v>
      </c>
      <c r="K4" s="210" t="s">
        <v>59</v>
      </c>
      <c r="L4" s="211" t="s">
        <v>218</v>
      </c>
      <c r="M4" s="212" t="s">
        <v>220</v>
      </c>
      <c r="N4" s="757"/>
    </row>
    <row r="5" spans="1:15" ht="43.5" customHeight="1" x14ac:dyDescent="0.6">
      <c r="A5" s="199"/>
      <c r="B5" s="862" t="s">
        <v>3</v>
      </c>
      <c r="C5" s="863"/>
      <c r="D5" s="863"/>
      <c r="E5" s="863"/>
      <c r="F5" s="863"/>
      <c r="G5" s="863"/>
      <c r="H5" s="863"/>
      <c r="I5" s="863"/>
      <c r="J5" s="863"/>
      <c r="K5" s="863"/>
      <c r="L5" s="863"/>
      <c r="M5" s="863"/>
      <c r="N5" s="864"/>
    </row>
    <row r="6" spans="1:15" ht="63" customHeight="1" x14ac:dyDescent="0.25">
      <c r="A6" s="199"/>
      <c r="B6" s="859" t="s">
        <v>286</v>
      </c>
      <c r="C6" s="860"/>
      <c r="D6" s="860"/>
      <c r="E6" s="860"/>
      <c r="F6" s="860"/>
      <c r="G6" s="860"/>
      <c r="H6" s="860"/>
      <c r="I6" s="860"/>
      <c r="J6" s="860"/>
      <c r="K6" s="860"/>
      <c r="L6" s="860"/>
      <c r="M6" s="860"/>
      <c r="N6" s="861"/>
    </row>
    <row r="7" spans="1:15" s="224" customFormat="1" ht="69" customHeight="1" thickBot="1" x14ac:dyDescent="0.4">
      <c r="A7" s="199"/>
      <c r="B7" s="213" t="s">
        <v>27</v>
      </c>
      <c r="C7" s="214" t="s">
        <v>213</v>
      </c>
      <c r="D7" s="214" t="s">
        <v>57</v>
      </c>
      <c r="E7" s="215" t="s">
        <v>67</v>
      </c>
      <c r="F7" s="216" t="s">
        <v>137</v>
      </c>
      <c r="G7" s="217" t="s">
        <v>106</v>
      </c>
      <c r="H7" s="218" t="s">
        <v>138</v>
      </c>
      <c r="I7" s="219" t="s">
        <v>107</v>
      </c>
      <c r="J7" s="220" t="s">
        <v>139</v>
      </c>
      <c r="K7" s="221" t="s">
        <v>108</v>
      </c>
      <c r="L7" s="222" t="s">
        <v>139</v>
      </c>
      <c r="M7" s="222" t="s">
        <v>216</v>
      </c>
      <c r="N7" s="223" t="s">
        <v>109</v>
      </c>
      <c r="O7" s="197"/>
    </row>
    <row r="8" spans="1:15" s="170" customFormat="1" ht="30.5" customHeight="1" x14ac:dyDescent="0.25">
      <c r="A8" s="199"/>
      <c r="B8" s="225" t="s">
        <v>58</v>
      </c>
      <c r="C8" s="33" t="s">
        <v>68</v>
      </c>
      <c r="D8" s="33">
        <v>35</v>
      </c>
      <c r="E8" s="48">
        <v>0.3</v>
      </c>
      <c r="F8" s="34">
        <f>35*52</f>
        <v>1820</v>
      </c>
      <c r="G8" s="35">
        <f>((D8*F8)*(E8))+D8*F8</f>
        <v>82810</v>
      </c>
      <c r="H8" s="36">
        <f>35*52</f>
        <v>1820</v>
      </c>
      <c r="I8" s="35">
        <f>((D8*H8)*(E8)+D8*H8)</f>
        <v>82810</v>
      </c>
      <c r="J8" s="37">
        <f>35*52</f>
        <v>1820</v>
      </c>
      <c r="K8" s="99">
        <f>((D8*J8)*(E8)+D8*J8)</f>
        <v>82810</v>
      </c>
      <c r="L8" s="33">
        <f>35*52</f>
        <v>1820</v>
      </c>
      <c r="M8" s="33">
        <f>((D8*L8)*(E8)+D8*L8)</f>
        <v>82810</v>
      </c>
      <c r="N8" s="64">
        <f>G8+I8+K8+M8</f>
        <v>331240</v>
      </c>
    </row>
    <row r="9" spans="1:15" s="170" customFormat="1" ht="18.5" customHeight="1" x14ac:dyDescent="0.25">
      <c r="A9" s="199"/>
      <c r="B9" s="168"/>
      <c r="C9" s="8"/>
      <c r="D9" s="8"/>
      <c r="E9" s="80"/>
      <c r="F9" s="166"/>
      <c r="G9" s="30">
        <f>(($D9*F9)*($E9))+$D9*F9</f>
        <v>0</v>
      </c>
      <c r="H9" s="31"/>
      <c r="I9" s="32">
        <f>(($D9*H9)*($E9)+$D9*H9)</f>
        <v>0</v>
      </c>
      <c r="J9" s="164"/>
      <c r="K9" s="100">
        <f>(($D9*J9)*($E9)+$D9*J9)</f>
        <v>0</v>
      </c>
      <c r="L9" s="167"/>
      <c r="M9" s="107">
        <f>(($D9*L9)*($E9)+$D9*L9)</f>
        <v>0</v>
      </c>
      <c r="N9" s="65">
        <f>$G9+$I9+$K9+$M9</f>
        <v>0</v>
      </c>
    </row>
    <row r="10" spans="1:15" s="170" customFormat="1" ht="18.5" customHeight="1" x14ac:dyDescent="0.25">
      <c r="A10" s="199"/>
      <c r="B10" s="168"/>
      <c r="C10" s="8"/>
      <c r="D10" s="8"/>
      <c r="E10" s="169"/>
      <c r="F10" s="167"/>
      <c r="G10" s="30">
        <f t="shared" ref="G10:G18" si="0">(($D10*F10)*($E10))+$D10*F10</f>
        <v>0</v>
      </c>
      <c r="H10" s="31"/>
      <c r="I10" s="32">
        <f t="shared" ref="I10:I18" si="1">(($D10*H10)*($E10)+$D10*H10)</f>
        <v>0</v>
      </c>
      <c r="J10" s="164"/>
      <c r="K10" s="100">
        <f t="shared" ref="K10:K18" si="2">(($D10*J10)*($E10)+$D10*J10)</f>
        <v>0</v>
      </c>
      <c r="L10" s="167"/>
      <c r="M10" s="107">
        <f t="shared" ref="M10:M18" si="3">(($D10*L10)*($E10)+$D10*L10)</f>
        <v>0</v>
      </c>
      <c r="N10" s="65">
        <f t="shared" ref="N10:N18" si="4">$G10+$I10+$K10+$M10</f>
        <v>0</v>
      </c>
    </row>
    <row r="11" spans="1:15" s="170" customFormat="1" ht="18.5" customHeight="1" x14ac:dyDescent="0.25">
      <c r="A11" s="199"/>
      <c r="B11" s="168"/>
      <c r="C11" s="8"/>
      <c r="D11" s="8"/>
      <c r="E11" s="80"/>
      <c r="F11" s="167"/>
      <c r="G11" s="30">
        <f t="shared" si="0"/>
        <v>0</v>
      </c>
      <c r="H11" s="31"/>
      <c r="I11" s="32">
        <f t="shared" si="1"/>
        <v>0</v>
      </c>
      <c r="J11" s="164"/>
      <c r="K11" s="100">
        <f t="shared" si="2"/>
        <v>0</v>
      </c>
      <c r="L11" s="167"/>
      <c r="M11" s="107">
        <f t="shared" si="3"/>
        <v>0</v>
      </c>
      <c r="N11" s="65">
        <f t="shared" si="4"/>
        <v>0</v>
      </c>
    </row>
    <row r="12" spans="1:15" s="170" customFormat="1" ht="18.5" customHeight="1" x14ac:dyDescent="0.25">
      <c r="A12" s="199"/>
      <c r="B12" s="168"/>
      <c r="C12" s="8"/>
      <c r="D12" s="8"/>
      <c r="E12" s="80"/>
      <c r="F12" s="166"/>
      <c r="G12" s="30">
        <f t="shared" si="0"/>
        <v>0</v>
      </c>
      <c r="H12" s="31"/>
      <c r="I12" s="32">
        <f t="shared" si="1"/>
        <v>0</v>
      </c>
      <c r="J12" s="164"/>
      <c r="K12" s="100">
        <f t="shared" si="2"/>
        <v>0</v>
      </c>
      <c r="L12" s="167"/>
      <c r="M12" s="107">
        <f t="shared" si="3"/>
        <v>0</v>
      </c>
      <c r="N12" s="65">
        <f t="shared" si="4"/>
        <v>0</v>
      </c>
    </row>
    <row r="13" spans="1:15" s="170" customFormat="1" ht="17.5" customHeight="1" x14ac:dyDescent="0.25">
      <c r="A13" s="199"/>
      <c r="B13" s="168"/>
      <c r="C13" s="8"/>
      <c r="D13" s="8"/>
      <c r="E13" s="80"/>
      <c r="F13" s="166"/>
      <c r="G13" s="30">
        <f t="shared" si="0"/>
        <v>0</v>
      </c>
      <c r="H13" s="31"/>
      <c r="I13" s="32">
        <f t="shared" si="1"/>
        <v>0</v>
      </c>
      <c r="J13" s="164"/>
      <c r="K13" s="100">
        <f t="shared" si="2"/>
        <v>0</v>
      </c>
      <c r="L13" s="167"/>
      <c r="M13" s="107">
        <f t="shared" si="3"/>
        <v>0</v>
      </c>
      <c r="N13" s="65">
        <f t="shared" si="4"/>
        <v>0</v>
      </c>
    </row>
    <row r="14" spans="1:15" s="170" customFormat="1" ht="22" customHeight="1" x14ac:dyDescent="0.25">
      <c r="A14" s="199"/>
      <c r="B14" s="168"/>
      <c r="C14" s="28"/>
      <c r="D14" s="8"/>
      <c r="E14" s="80"/>
      <c r="F14" s="166"/>
      <c r="G14" s="30">
        <f t="shared" si="0"/>
        <v>0</v>
      </c>
      <c r="H14" s="31"/>
      <c r="I14" s="32">
        <f t="shared" si="1"/>
        <v>0</v>
      </c>
      <c r="J14" s="165"/>
      <c r="K14" s="100">
        <f t="shared" si="2"/>
        <v>0</v>
      </c>
      <c r="L14" s="167"/>
      <c r="M14" s="107">
        <f t="shared" si="3"/>
        <v>0</v>
      </c>
      <c r="N14" s="65">
        <f t="shared" si="4"/>
        <v>0</v>
      </c>
    </row>
    <row r="15" spans="1:15" s="170" customFormat="1" ht="18.5" customHeight="1" x14ac:dyDescent="0.25">
      <c r="A15" s="199"/>
      <c r="B15" s="168"/>
      <c r="C15" s="8"/>
      <c r="D15" s="8"/>
      <c r="E15" s="80"/>
      <c r="F15" s="166"/>
      <c r="G15" s="30">
        <f t="shared" si="0"/>
        <v>0</v>
      </c>
      <c r="H15" s="31"/>
      <c r="I15" s="32">
        <f t="shared" si="1"/>
        <v>0</v>
      </c>
      <c r="J15" s="164"/>
      <c r="K15" s="100">
        <f t="shared" si="2"/>
        <v>0</v>
      </c>
      <c r="L15" s="167"/>
      <c r="M15" s="107">
        <f t="shared" si="3"/>
        <v>0</v>
      </c>
      <c r="N15" s="65">
        <f t="shared" si="4"/>
        <v>0</v>
      </c>
    </row>
    <row r="16" spans="1:15" s="170" customFormat="1" ht="21" customHeight="1" x14ac:dyDescent="0.25">
      <c r="A16" s="199"/>
      <c r="B16" s="172"/>
      <c r="C16" s="171"/>
      <c r="D16" s="8"/>
      <c r="E16" s="80"/>
      <c r="F16" s="166"/>
      <c r="G16" s="30">
        <f t="shared" si="0"/>
        <v>0</v>
      </c>
      <c r="H16" s="31"/>
      <c r="I16" s="32">
        <f t="shared" si="1"/>
        <v>0</v>
      </c>
      <c r="J16" s="164"/>
      <c r="K16" s="100">
        <f t="shared" si="2"/>
        <v>0</v>
      </c>
      <c r="L16" s="167"/>
      <c r="M16" s="107">
        <f t="shared" si="3"/>
        <v>0</v>
      </c>
      <c r="N16" s="65">
        <f t="shared" si="4"/>
        <v>0</v>
      </c>
    </row>
    <row r="17" spans="1:14" s="170" customFormat="1" ht="21" customHeight="1" x14ac:dyDescent="0.25">
      <c r="A17" s="199"/>
      <c r="B17" s="168"/>
      <c r="C17" s="8"/>
      <c r="D17" s="8"/>
      <c r="E17" s="80"/>
      <c r="F17" s="166"/>
      <c r="G17" s="30">
        <f t="shared" si="0"/>
        <v>0</v>
      </c>
      <c r="H17" s="31"/>
      <c r="I17" s="32">
        <f t="shared" si="1"/>
        <v>0</v>
      </c>
      <c r="J17" s="164"/>
      <c r="K17" s="100">
        <f t="shared" si="2"/>
        <v>0</v>
      </c>
      <c r="L17" s="167"/>
      <c r="M17" s="107">
        <f t="shared" si="3"/>
        <v>0</v>
      </c>
      <c r="N17" s="65">
        <f t="shared" si="4"/>
        <v>0</v>
      </c>
    </row>
    <row r="18" spans="1:14" s="170" customFormat="1" ht="22" customHeight="1" thickBot="1" x14ac:dyDescent="0.3">
      <c r="A18" s="199"/>
      <c r="B18" s="168"/>
      <c r="C18" s="8"/>
      <c r="D18" s="8"/>
      <c r="E18" s="80"/>
      <c r="F18" s="166"/>
      <c r="G18" s="30">
        <f t="shared" si="0"/>
        <v>0</v>
      </c>
      <c r="H18" s="31"/>
      <c r="I18" s="32">
        <f t="shared" si="1"/>
        <v>0</v>
      </c>
      <c r="J18" s="164"/>
      <c r="K18" s="100">
        <f t="shared" si="2"/>
        <v>0</v>
      </c>
      <c r="L18" s="167"/>
      <c r="M18" s="107">
        <f t="shared" si="3"/>
        <v>0</v>
      </c>
      <c r="N18" s="65">
        <f t="shared" si="4"/>
        <v>0</v>
      </c>
    </row>
    <row r="19" spans="1:14" s="170" customFormat="1" ht="34.5" customHeight="1" x14ac:dyDescent="0.25">
      <c r="A19" s="226"/>
      <c r="B19" s="764" t="s">
        <v>204</v>
      </c>
      <c r="C19" s="765"/>
      <c r="D19" s="765"/>
      <c r="E19" s="765"/>
      <c r="F19" s="765"/>
      <c r="G19" s="227">
        <f xml:space="preserve"> SUM(G9:G18)</f>
        <v>0</v>
      </c>
      <c r="H19" s="228"/>
      <c r="I19" s="229">
        <f>SUM(I9:I18)</f>
        <v>0</v>
      </c>
      <c r="J19" s="230"/>
      <c r="K19" s="231">
        <f xml:space="preserve"> SUM(K9:K18)</f>
        <v>0</v>
      </c>
      <c r="L19" s="232"/>
      <c r="M19" s="233">
        <f xml:space="preserve"> SUM(M9:M18)</f>
        <v>0</v>
      </c>
      <c r="N19" s="42">
        <f>$G19+$I19+$K19+$M19</f>
        <v>0</v>
      </c>
    </row>
    <row r="20" spans="1:14" s="170" customFormat="1" ht="44.5" customHeight="1" x14ac:dyDescent="0.5">
      <c r="A20" s="820"/>
      <c r="B20" s="868" t="s">
        <v>2</v>
      </c>
      <c r="C20" s="869"/>
      <c r="D20" s="869"/>
      <c r="E20" s="869"/>
      <c r="F20" s="869"/>
      <c r="G20" s="869"/>
      <c r="H20" s="869"/>
      <c r="I20" s="869"/>
      <c r="J20" s="869"/>
      <c r="K20" s="869"/>
      <c r="L20" s="869"/>
      <c r="M20" s="869"/>
      <c r="N20" s="870"/>
    </row>
    <row r="21" spans="1:14" s="170" customFormat="1" ht="55" customHeight="1" x14ac:dyDescent="0.25">
      <c r="A21" s="820"/>
      <c r="B21" s="865" t="s">
        <v>284</v>
      </c>
      <c r="C21" s="866"/>
      <c r="D21" s="866"/>
      <c r="E21" s="866"/>
      <c r="F21" s="866"/>
      <c r="G21" s="866"/>
      <c r="H21" s="866"/>
      <c r="I21" s="866"/>
      <c r="J21" s="866"/>
      <c r="K21" s="866"/>
      <c r="L21" s="866"/>
      <c r="M21" s="866"/>
      <c r="N21" s="867"/>
    </row>
    <row r="22" spans="1:14" s="170" customFormat="1" ht="73" customHeight="1" x14ac:dyDescent="0.25">
      <c r="A22" s="820"/>
      <c r="B22" s="235" t="s">
        <v>14</v>
      </c>
      <c r="C22" s="768" t="s">
        <v>30</v>
      </c>
      <c r="D22" s="769"/>
      <c r="E22" s="770"/>
      <c r="F22" s="114" t="s">
        <v>32</v>
      </c>
      <c r="G22" s="160" t="s">
        <v>33</v>
      </c>
      <c r="H22" s="236"/>
      <c r="I22" s="161" t="s">
        <v>34</v>
      </c>
      <c r="J22" s="23"/>
      <c r="K22" s="162" t="s">
        <v>153</v>
      </c>
      <c r="L22" s="108"/>
      <c r="M22" s="163" t="s">
        <v>219</v>
      </c>
      <c r="N22" s="66" t="s">
        <v>42</v>
      </c>
    </row>
    <row r="23" spans="1:14" s="170" customFormat="1" ht="28" customHeight="1" x14ac:dyDescent="0.25">
      <c r="A23" s="820"/>
      <c r="B23" s="237" t="s">
        <v>60</v>
      </c>
      <c r="C23" s="771" t="s">
        <v>71</v>
      </c>
      <c r="D23" s="771"/>
      <c r="E23" s="771"/>
      <c r="F23" s="83">
        <v>20000</v>
      </c>
      <c r="G23" s="111">
        <v>2000</v>
      </c>
      <c r="H23" s="38"/>
      <c r="I23" s="111">
        <v>5000</v>
      </c>
      <c r="J23" s="39"/>
      <c r="K23" s="111">
        <v>10000</v>
      </c>
      <c r="L23" s="109"/>
      <c r="M23" s="111">
        <v>3000</v>
      </c>
      <c r="N23" s="238">
        <f>SUM(G23+I23+K23+M23)</f>
        <v>20000</v>
      </c>
    </row>
    <row r="24" spans="1:14" s="170" customFormat="1" ht="17.5" customHeight="1" x14ac:dyDescent="0.25">
      <c r="A24" s="820"/>
      <c r="B24" s="239"/>
      <c r="C24" s="772"/>
      <c r="D24" s="772"/>
      <c r="E24" s="772"/>
      <c r="F24" s="115"/>
      <c r="G24" s="116"/>
      <c r="H24" s="40"/>
      <c r="I24" s="112"/>
      <c r="J24" s="41"/>
      <c r="K24" s="112"/>
      <c r="L24" s="40"/>
      <c r="M24" s="112"/>
      <c r="N24" s="240">
        <f>SUM($G24+$I24+$K24+$M24)</f>
        <v>0</v>
      </c>
    </row>
    <row r="25" spans="1:14" s="170" customFormat="1" ht="17.5" customHeight="1" x14ac:dyDescent="0.25">
      <c r="A25" s="820"/>
      <c r="B25" s="239"/>
      <c r="C25" s="750"/>
      <c r="D25" s="751"/>
      <c r="E25" s="752"/>
      <c r="F25" s="115"/>
      <c r="G25" s="116"/>
      <c r="H25" s="40"/>
      <c r="I25" s="112"/>
      <c r="J25" s="41"/>
      <c r="K25" s="112"/>
      <c r="L25" s="40"/>
      <c r="M25" s="158"/>
      <c r="N25" s="240">
        <f t="shared" ref="N25:N29" si="5">SUM($G25+$I25+$K25+$M25)</f>
        <v>0</v>
      </c>
    </row>
    <row r="26" spans="1:14" s="170" customFormat="1" ht="17.5" customHeight="1" x14ac:dyDescent="0.25">
      <c r="A26" s="820"/>
      <c r="B26" s="239"/>
      <c r="C26" s="772"/>
      <c r="D26" s="772"/>
      <c r="E26" s="772"/>
      <c r="F26" s="115"/>
      <c r="G26" s="116"/>
      <c r="H26" s="40"/>
      <c r="I26" s="112"/>
      <c r="J26" s="41"/>
      <c r="K26" s="112"/>
      <c r="L26" s="40"/>
      <c r="M26" s="112"/>
      <c r="N26" s="240">
        <f t="shared" si="5"/>
        <v>0</v>
      </c>
    </row>
    <row r="27" spans="1:14" s="170" customFormat="1" ht="17.5" customHeight="1" x14ac:dyDescent="0.25">
      <c r="A27" s="820"/>
      <c r="B27" s="239"/>
      <c r="C27" s="772"/>
      <c r="D27" s="772"/>
      <c r="E27" s="772"/>
      <c r="F27" s="115"/>
      <c r="G27" s="116"/>
      <c r="H27" s="40"/>
      <c r="I27" s="112"/>
      <c r="J27" s="41"/>
      <c r="K27" s="112"/>
      <c r="L27" s="40"/>
      <c r="M27" s="112"/>
      <c r="N27" s="240">
        <f t="shared" si="5"/>
        <v>0</v>
      </c>
    </row>
    <row r="28" spans="1:14" s="170" customFormat="1" ht="17.5" customHeight="1" thickBot="1" x14ac:dyDescent="0.3">
      <c r="A28" s="820"/>
      <c r="B28" s="239"/>
      <c r="C28" s="772"/>
      <c r="D28" s="772"/>
      <c r="E28" s="772"/>
      <c r="F28" s="115"/>
      <c r="G28" s="117"/>
      <c r="H28" s="40"/>
      <c r="I28" s="113"/>
      <c r="J28" s="41"/>
      <c r="K28" s="112"/>
      <c r="L28" s="40"/>
      <c r="M28" s="112"/>
      <c r="N28" s="240">
        <f t="shared" si="5"/>
        <v>0</v>
      </c>
    </row>
    <row r="29" spans="1:14" s="170" customFormat="1" ht="28" customHeight="1" x14ac:dyDescent="0.25">
      <c r="A29" s="234"/>
      <c r="B29" s="773" t="s">
        <v>205</v>
      </c>
      <c r="C29" s="774"/>
      <c r="D29" s="774"/>
      <c r="E29" s="774"/>
      <c r="F29" s="775"/>
      <c r="G29" s="26">
        <f>SUM(G24:G28)</f>
        <v>0</v>
      </c>
      <c r="H29" s="7"/>
      <c r="I29" s="27">
        <f>SUM(I24:I28)</f>
        <v>0</v>
      </c>
      <c r="J29" s="11"/>
      <c r="K29" s="155">
        <f>SUM(K24:K28)</f>
        <v>0</v>
      </c>
      <c r="L29" s="110"/>
      <c r="M29" s="156">
        <f>SUM(M24:M28)</f>
        <v>0</v>
      </c>
      <c r="N29" s="240">
        <f t="shared" si="5"/>
        <v>0</v>
      </c>
    </row>
    <row r="30" spans="1:14" s="170" customFormat="1" ht="40.5" customHeight="1" x14ac:dyDescent="0.5">
      <c r="A30" s="241"/>
      <c r="B30" s="830" t="s">
        <v>10</v>
      </c>
      <c r="C30" s="831"/>
      <c r="D30" s="831"/>
      <c r="E30" s="831"/>
      <c r="F30" s="831"/>
      <c r="G30" s="831"/>
      <c r="H30" s="831"/>
      <c r="I30" s="831"/>
      <c r="J30" s="831"/>
      <c r="K30" s="831"/>
      <c r="L30" s="831"/>
      <c r="M30" s="831"/>
      <c r="N30" s="832"/>
    </row>
    <row r="31" spans="1:14" s="170" customFormat="1" ht="82" customHeight="1" thickBot="1" x14ac:dyDescent="0.3">
      <c r="A31" s="241"/>
      <c r="B31" s="833" t="s">
        <v>285</v>
      </c>
      <c r="C31" s="834"/>
      <c r="D31" s="834"/>
      <c r="E31" s="834"/>
      <c r="F31" s="834"/>
      <c r="G31" s="834"/>
      <c r="H31" s="834"/>
      <c r="I31" s="834"/>
      <c r="J31" s="834"/>
      <c r="K31" s="834"/>
      <c r="L31" s="834"/>
      <c r="M31" s="834"/>
      <c r="N31" s="835"/>
    </row>
    <row r="32" spans="1:14" s="170" customFormat="1" ht="88" customHeight="1" thickBot="1" x14ac:dyDescent="0.3">
      <c r="A32" s="241"/>
      <c r="B32" s="242" t="s">
        <v>115</v>
      </c>
      <c r="C32" s="243" t="s">
        <v>111</v>
      </c>
      <c r="D32" s="793" t="s">
        <v>110</v>
      </c>
      <c r="E32" s="793"/>
      <c r="F32" s="244" t="s">
        <v>112</v>
      </c>
      <c r="G32" s="245" t="s">
        <v>118</v>
      </c>
      <c r="H32" s="236"/>
      <c r="I32" s="246" t="s">
        <v>119</v>
      </c>
      <c r="J32" s="247"/>
      <c r="K32" s="248" t="s">
        <v>120</v>
      </c>
      <c r="L32" s="249"/>
      <c r="M32" s="250" t="s">
        <v>221</v>
      </c>
      <c r="N32" s="251" t="s">
        <v>43</v>
      </c>
    </row>
    <row r="33" spans="1:14" s="170" customFormat="1" ht="30" customHeight="1" thickBot="1" x14ac:dyDescent="0.3">
      <c r="A33" s="241"/>
      <c r="B33" s="252" t="s">
        <v>117</v>
      </c>
      <c r="C33" s="78" t="s">
        <v>114</v>
      </c>
      <c r="D33" s="794" t="s">
        <v>63</v>
      </c>
      <c r="E33" s="795"/>
      <c r="F33" s="125" t="s">
        <v>113</v>
      </c>
      <c r="G33" s="121">
        <v>3000</v>
      </c>
      <c r="H33" s="253"/>
      <c r="I33" s="121"/>
      <c r="J33" s="70"/>
      <c r="K33" s="254"/>
      <c r="L33" s="255"/>
      <c r="M33" s="256"/>
      <c r="N33" s="79">
        <f>G33</f>
        <v>3000</v>
      </c>
    </row>
    <row r="34" spans="1:14" s="170" customFormat="1" ht="24" customHeight="1" x14ac:dyDescent="0.25">
      <c r="A34" s="241"/>
      <c r="B34" s="257" t="s">
        <v>116</v>
      </c>
      <c r="C34" s="78" t="s">
        <v>114</v>
      </c>
      <c r="D34" s="794" t="s">
        <v>63</v>
      </c>
      <c r="E34" s="795"/>
      <c r="F34" s="125" t="s">
        <v>113</v>
      </c>
      <c r="G34" s="122">
        <v>2500</v>
      </c>
      <c r="H34" s="253"/>
      <c r="I34" s="122"/>
      <c r="J34" s="70"/>
      <c r="K34" s="256"/>
      <c r="L34" s="258"/>
      <c r="M34" s="256"/>
      <c r="N34" s="101">
        <f>SUM(G34+I34+K34)</f>
        <v>2500</v>
      </c>
    </row>
    <row r="35" spans="1:14" s="170" customFormat="1" ht="19" customHeight="1" x14ac:dyDescent="0.25">
      <c r="A35" s="241"/>
      <c r="B35" s="259"/>
      <c r="C35" s="77"/>
      <c r="D35" s="785"/>
      <c r="E35" s="786"/>
      <c r="F35" s="126"/>
      <c r="G35" s="71"/>
      <c r="H35" s="260"/>
      <c r="I35" s="123"/>
      <c r="J35" s="119"/>
      <c r="K35" s="261"/>
      <c r="L35" s="260"/>
      <c r="M35" s="261"/>
      <c r="N35" s="102">
        <f>SUM($G35+$I35+$K35+$M35)</f>
        <v>0</v>
      </c>
    </row>
    <row r="36" spans="1:14" s="170" customFormat="1" ht="19" customHeight="1" x14ac:dyDescent="0.25">
      <c r="A36" s="241"/>
      <c r="B36" s="259"/>
      <c r="C36" s="77"/>
      <c r="D36" s="785"/>
      <c r="E36" s="786"/>
      <c r="F36" s="126"/>
      <c r="G36" s="71"/>
      <c r="H36" s="260"/>
      <c r="I36" s="123"/>
      <c r="J36" s="119"/>
      <c r="K36" s="262"/>
      <c r="L36" s="260"/>
      <c r="M36" s="263"/>
      <c r="N36" s="102">
        <f t="shared" ref="N36:N43" si="6">SUM($G36+$I36+$K36+$M36)</f>
        <v>0</v>
      </c>
    </row>
    <row r="37" spans="1:14" s="170" customFormat="1" ht="19" customHeight="1" x14ac:dyDescent="0.25">
      <c r="A37" s="241"/>
      <c r="B37" s="259"/>
      <c r="C37" s="77"/>
      <c r="D37" s="785"/>
      <c r="E37" s="786"/>
      <c r="F37" s="126"/>
      <c r="G37" s="71"/>
      <c r="H37" s="260"/>
      <c r="I37" s="123"/>
      <c r="J37" s="119"/>
      <c r="K37" s="262"/>
      <c r="L37" s="260"/>
      <c r="M37" s="263"/>
      <c r="N37" s="102">
        <f t="shared" si="6"/>
        <v>0</v>
      </c>
    </row>
    <row r="38" spans="1:14" s="170" customFormat="1" ht="19" customHeight="1" x14ac:dyDescent="0.25">
      <c r="A38" s="241"/>
      <c r="B38" s="259"/>
      <c r="C38" s="77"/>
      <c r="D38" s="785"/>
      <c r="E38" s="786"/>
      <c r="F38" s="126"/>
      <c r="G38" s="71"/>
      <c r="H38" s="260"/>
      <c r="I38" s="123"/>
      <c r="J38" s="119"/>
      <c r="K38" s="262"/>
      <c r="L38" s="260"/>
      <c r="M38" s="263"/>
      <c r="N38" s="102">
        <f t="shared" si="6"/>
        <v>0</v>
      </c>
    </row>
    <row r="39" spans="1:14" s="170" customFormat="1" ht="19" customHeight="1" x14ac:dyDescent="0.25">
      <c r="A39" s="241"/>
      <c r="B39" s="259"/>
      <c r="C39" s="77"/>
      <c r="D39" s="785"/>
      <c r="E39" s="786"/>
      <c r="F39" s="126"/>
      <c r="G39" s="71"/>
      <c r="H39" s="260"/>
      <c r="I39" s="123"/>
      <c r="J39" s="119"/>
      <c r="K39" s="262"/>
      <c r="L39" s="260"/>
      <c r="M39" s="263"/>
      <c r="N39" s="102">
        <f t="shared" si="6"/>
        <v>0</v>
      </c>
    </row>
    <row r="40" spans="1:14" s="170" customFormat="1" ht="19" customHeight="1" x14ac:dyDescent="0.25">
      <c r="A40" s="241"/>
      <c r="B40" s="259"/>
      <c r="C40" s="77"/>
      <c r="D40" s="785"/>
      <c r="E40" s="786"/>
      <c r="F40" s="126"/>
      <c r="G40" s="71"/>
      <c r="H40" s="260"/>
      <c r="I40" s="123"/>
      <c r="J40" s="119"/>
      <c r="K40" s="262"/>
      <c r="L40" s="260"/>
      <c r="M40" s="263"/>
      <c r="N40" s="102">
        <f t="shared" si="6"/>
        <v>0</v>
      </c>
    </row>
    <row r="41" spans="1:14" s="170" customFormat="1" ht="19" customHeight="1" x14ac:dyDescent="0.25">
      <c r="A41" s="241"/>
      <c r="B41" s="259"/>
      <c r="C41" s="77"/>
      <c r="D41" s="785"/>
      <c r="E41" s="786"/>
      <c r="F41" s="126"/>
      <c r="G41" s="71"/>
      <c r="H41" s="260"/>
      <c r="I41" s="123"/>
      <c r="J41" s="119"/>
      <c r="K41" s="262"/>
      <c r="L41" s="260"/>
      <c r="M41" s="263"/>
      <c r="N41" s="102">
        <f t="shared" si="6"/>
        <v>0</v>
      </c>
    </row>
    <row r="42" spans="1:14" s="170" customFormat="1" ht="19" customHeight="1" thickBot="1" x14ac:dyDescent="0.3">
      <c r="A42" s="241"/>
      <c r="B42" s="259"/>
      <c r="C42" s="77"/>
      <c r="D42" s="785"/>
      <c r="E42" s="786"/>
      <c r="F42" s="126"/>
      <c r="G42" s="72"/>
      <c r="H42" s="260"/>
      <c r="I42" s="123"/>
      <c r="J42" s="119"/>
      <c r="K42" s="262"/>
      <c r="L42" s="260"/>
      <c r="M42" s="263"/>
      <c r="N42" s="102">
        <f t="shared" si="6"/>
        <v>0</v>
      </c>
    </row>
    <row r="43" spans="1:14" s="170" customFormat="1" ht="35.5" customHeight="1" thickBot="1" x14ac:dyDescent="0.3">
      <c r="A43" s="264"/>
      <c r="B43" s="766" t="s">
        <v>206</v>
      </c>
      <c r="C43" s="767"/>
      <c r="D43" s="767"/>
      <c r="E43" s="767"/>
      <c r="F43" s="767"/>
      <c r="G43" s="15">
        <f>SUM(G35:G42)</f>
        <v>0</v>
      </c>
      <c r="H43" s="265"/>
      <c r="I43" s="124">
        <f>SUM(I35:I42)</f>
        <v>0</v>
      </c>
      <c r="J43" s="120"/>
      <c r="K43" s="266">
        <f>SUM(K35:K42)</f>
        <v>0</v>
      </c>
      <c r="L43" s="267"/>
      <c r="M43" s="268">
        <f>SUM(M35:M42)</f>
        <v>0</v>
      </c>
      <c r="N43" s="102">
        <f t="shared" si="6"/>
        <v>0</v>
      </c>
    </row>
    <row r="44" spans="1:14" s="170" customFormat="1" ht="46" customHeight="1" x14ac:dyDescent="0.5">
      <c r="A44" s="822"/>
      <c r="B44" s="796" t="s">
        <v>123</v>
      </c>
      <c r="C44" s="797"/>
      <c r="D44" s="797"/>
      <c r="E44" s="797"/>
      <c r="F44" s="797"/>
      <c r="G44" s="797"/>
      <c r="H44" s="797"/>
      <c r="I44" s="797"/>
      <c r="J44" s="797"/>
      <c r="K44" s="797"/>
      <c r="L44" s="797"/>
      <c r="M44" s="797"/>
      <c r="N44" s="798"/>
    </row>
    <row r="45" spans="1:14" s="170" customFormat="1" ht="69.5" customHeight="1" thickBot="1" x14ac:dyDescent="0.3">
      <c r="A45" s="822"/>
      <c r="B45" s="799" t="s">
        <v>287</v>
      </c>
      <c r="C45" s="800"/>
      <c r="D45" s="800"/>
      <c r="E45" s="800"/>
      <c r="F45" s="800"/>
      <c r="G45" s="800"/>
      <c r="H45" s="800"/>
      <c r="I45" s="800"/>
      <c r="J45" s="800"/>
      <c r="K45" s="800"/>
      <c r="L45" s="800"/>
      <c r="M45" s="800"/>
      <c r="N45" s="801"/>
    </row>
    <row r="46" spans="1:14" s="170" customFormat="1" ht="85.5" customHeight="1" x14ac:dyDescent="0.25">
      <c r="A46" s="822"/>
      <c r="B46" s="269" t="s">
        <v>122</v>
      </c>
      <c r="C46" s="740" t="s">
        <v>64</v>
      </c>
      <c r="D46" s="741"/>
      <c r="E46" s="741"/>
      <c r="F46" s="741"/>
      <c r="G46" s="43" t="s">
        <v>124</v>
      </c>
      <c r="H46" s="265"/>
      <c r="I46" s="44" t="s">
        <v>125</v>
      </c>
      <c r="J46" s="13"/>
      <c r="K46" s="134" t="s">
        <v>126</v>
      </c>
      <c r="L46" s="128"/>
      <c r="M46" s="129" t="s">
        <v>227</v>
      </c>
      <c r="N46" s="270" t="s">
        <v>127</v>
      </c>
    </row>
    <row r="47" spans="1:14" s="170" customFormat="1" ht="38" customHeight="1" x14ac:dyDescent="0.25">
      <c r="A47" s="822"/>
      <c r="B47" s="271" t="s">
        <v>65</v>
      </c>
      <c r="C47" s="782" t="s">
        <v>66</v>
      </c>
      <c r="D47" s="783"/>
      <c r="E47" s="783"/>
      <c r="F47" s="784"/>
      <c r="G47" s="45">
        <v>4000</v>
      </c>
      <c r="H47" s="272"/>
      <c r="I47" s="46">
        <v>4000</v>
      </c>
      <c r="J47" s="47"/>
      <c r="K47" s="130">
        <v>4000</v>
      </c>
      <c r="L47" s="133"/>
      <c r="M47" s="130">
        <v>2000</v>
      </c>
      <c r="N47" s="273">
        <f>SUM(G47+I47+K47+M47)</f>
        <v>14000</v>
      </c>
    </row>
    <row r="48" spans="1:14" s="170" customFormat="1" ht="18.5" customHeight="1" x14ac:dyDescent="0.25">
      <c r="A48" s="822"/>
      <c r="B48" s="274"/>
      <c r="C48" s="745"/>
      <c r="D48" s="746"/>
      <c r="E48" s="746"/>
      <c r="F48" s="747"/>
      <c r="G48" s="4"/>
      <c r="H48" s="265"/>
      <c r="I48" s="10"/>
      <c r="J48" s="12"/>
      <c r="K48" s="131"/>
      <c r="L48" s="120"/>
      <c r="M48" s="131"/>
      <c r="N48" s="275">
        <f>SUM($G48+$I48+$K48+$M48)</f>
        <v>0</v>
      </c>
    </row>
    <row r="49" spans="1:14" s="170" customFormat="1" ht="18.5" customHeight="1" x14ac:dyDescent="0.25">
      <c r="A49" s="822"/>
      <c r="B49" s="274"/>
      <c r="C49" s="745"/>
      <c r="D49" s="746"/>
      <c r="E49" s="746"/>
      <c r="F49" s="747"/>
      <c r="G49" s="4"/>
      <c r="H49" s="265"/>
      <c r="I49" s="10"/>
      <c r="J49" s="12"/>
      <c r="K49" s="131"/>
      <c r="L49" s="120"/>
      <c r="M49" s="131"/>
      <c r="N49" s="275">
        <f t="shared" ref="N49:N52" si="7">SUM($G49+$I49+$K49+$M49)</f>
        <v>0</v>
      </c>
    </row>
    <row r="50" spans="1:14" s="170" customFormat="1" ht="18.5" customHeight="1" x14ac:dyDescent="0.25">
      <c r="A50" s="822"/>
      <c r="B50" s="274"/>
      <c r="C50" s="745"/>
      <c r="D50" s="746"/>
      <c r="E50" s="746"/>
      <c r="F50" s="747"/>
      <c r="G50" s="4"/>
      <c r="H50" s="265"/>
      <c r="I50" s="10"/>
      <c r="J50" s="12"/>
      <c r="K50" s="131"/>
      <c r="L50" s="120"/>
      <c r="M50" s="131"/>
      <c r="N50" s="275">
        <f t="shared" si="7"/>
        <v>0</v>
      </c>
    </row>
    <row r="51" spans="1:14" s="170" customFormat="1" ht="18.5" customHeight="1" thickBot="1" x14ac:dyDescent="0.3">
      <c r="A51" s="822"/>
      <c r="B51" s="274"/>
      <c r="C51" s="745"/>
      <c r="D51" s="746"/>
      <c r="E51" s="746"/>
      <c r="F51" s="747"/>
      <c r="G51" s="5"/>
      <c r="H51" s="265"/>
      <c r="I51" s="29"/>
      <c r="J51" s="12"/>
      <c r="K51" s="131"/>
      <c r="L51" s="120"/>
      <c r="M51" s="131"/>
      <c r="N51" s="275">
        <f t="shared" si="7"/>
        <v>0</v>
      </c>
    </row>
    <row r="52" spans="1:14" s="170" customFormat="1" ht="35" customHeight="1" thickBot="1" x14ac:dyDescent="0.3">
      <c r="A52" s="276"/>
      <c r="B52" s="731" t="s">
        <v>207</v>
      </c>
      <c r="C52" s="732"/>
      <c r="D52" s="732"/>
      <c r="E52" s="732"/>
      <c r="F52" s="733"/>
      <c r="G52" s="15">
        <f>SUM(G48:G51)</f>
        <v>0</v>
      </c>
      <c r="H52" s="265"/>
      <c r="I52" s="16">
        <f>SUM(I48:I51)</f>
        <v>0</v>
      </c>
      <c r="J52" s="12"/>
      <c r="K52" s="135">
        <f>SUM(K48:K51)</f>
        <v>0</v>
      </c>
      <c r="L52" s="127"/>
      <c r="M52" s="132">
        <f>SUM(M48:M51)</f>
        <v>0</v>
      </c>
      <c r="N52" s="277">
        <f t="shared" si="7"/>
        <v>0</v>
      </c>
    </row>
    <row r="53" spans="1:14" s="170" customFormat="1" ht="40" customHeight="1" x14ac:dyDescent="0.25">
      <c r="A53" s="820"/>
      <c r="B53" s="787" t="s">
        <v>133</v>
      </c>
      <c r="C53" s="788"/>
      <c r="D53" s="788"/>
      <c r="E53" s="788"/>
      <c r="F53" s="788"/>
      <c r="G53" s="788"/>
      <c r="H53" s="788"/>
      <c r="I53" s="788"/>
      <c r="J53" s="788"/>
      <c r="K53" s="788"/>
      <c r="L53" s="788"/>
      <c r="M53" s="788"/>
      <c r="N53" s="789"/>
    </row>
    <row r="54" spans="1:14" s="170" customFormat="1" ht="40" customHeight="1" thickBot="1" x14ac:dyDescent="0.3">
      <c r="A54" s="820"/>
      <c r="B54" s="790" t="s">
        <v>288</v>
      </c>
      <c r="C54" s="791"/>
      <c r="D54" s="791"/>
      <c r="E54" s="791"/>
      <c r="F54" s="791"/>
      <c r="G54" s="791"/>
      <c r="H54" s="791"/>
      <c r="I54" s="791"/>
      <c r="J54" s="791"/>
      <c r="K54" s="791"/>
      <c r="L54" s="791"/>
      <c r="M54" s="791"/>
      <c r="N54" s="792"/>
    </row>
    <row r="55" spans="1:14" s="170" customFormat="1" ht="77" customHeight="1" thickBot="1" x14ac:dyDescent="0.45">
      <c r="A55" s="820"/>
      <c r="B55" s="278" t="s">
        <v>94</v>
      </c>
      <c r="C55" s="742" t="s">
        <v>11</v>
      </c>
      <c r="D55" s="743"/>
      <c r="E55" s="743"/>
      <c r="F55" s="744"/>
      <c r="G55" s="24" t="s">
        <v>36</v>
      </c>
      <c r="H55" s="265"/>
      <c r="I55" s="25" t="s">
        <v>37</v>
      </c>
      <c r="J55" s="265"/>
      <c r="K55" s="141" t="s">
        <v>38</v>
      </c>
      <c r="L55" s="139"/>
      <c r="M55" s="136" t="s">
        <v>222</v>
      </c>
      <c r="N55" s="67" t="s">
        <v>44</v>
      </c>
    </row>
    <row r="56" spans="1:14" s="170" customFormat="1" ht="33" customHeight="1" x14ac:dyDescent="0.25">
      <c r="A56" s="820"/>
      <c r="B56" s="279" t="s">
        <v>69</v>
      </c>
      <c r="C56" s="734" t="s">
        <v>70</v>
      </c>
      <c r="D56" s="735"/>
      <c r="E56" s="735"/>
      <c r="F56" s="736"/>
      <c r="G56" s="45">
        <v>500</v>
      </c>
      <c r="H56" s="253"/>
      <c r="I56" s="45">
        <v>1000</v>
      </c>
      <c r="J56" s="280"/>
      <c r="K56" s="68">
        <v>1000</v>
      </c>
      <c r="L56" s="140"/>
      <c r="M56" s="130"/>
      <c r="N56" s="281">
        <f>SUM(G56+I56+K56+M56)</f>
        <v>2500</v>
      </c>
    </row>
    <row r="57" spans="1:14" s="170" customFormat="1" ht="18" customHeight="1" x14ac:dyDescent="0.25">
      <c r="A57" s="820"/>
      <c r="B57" s="282"/>
      <c r="C57" s="737"/>
      <c r="D57" s="738"/>
      <c r="E57" s="738"/>
      <c r="F57" s="739"/>
      <c r="G57" s="4"/>
      <c r="H57" s="265"/>
      <c r="I57" s="4"/>
      <c r="J57" s="283"/>
      <c r="K57" s="131"/>
      <c r="L57" s="120"/>
      <c r="M57" s="131"/>
      <c r="N57" s="284">
        <f>SUM($G57+$I57+$K57+$M57)</f>
        <v>0</v>
      </c>
    </row>
    <row r="58" spans="1:14" s="170" customFormat="1" ht="18" customHeight="1" x14ac:dyDescent="0.25">
      <c r="A58" s="820"/>
      <c r="B58" s="282"/>
      <c r="C58" s="737"/>
      <c r="D58" s="738"/>
      <c r="E58" s="738"/>
      <c r="F58" s="739"/>
      <c r="G58" s="4"/>
      <c r="H58" s="265"/>
      <c r="I58" s="4"/>
      <c r="J58" s="283"/>
      <c r="K58" s="131"/>
      <c r="L58" s="120"/>
      <c r="M58" s="131"/>
      <c r="N58" s="284">
        <f t="shared" ref="N58:N60" si="8">SUM($G58+$I58+$K58+$M58)</f>
        <v>0</v>
      </c>
    </row>
    <row r="59" spans="1:14" s="170" customFormat="1" ht="18" customHeight="1" x14ac:dyDescent="0.25">
      <c r="A59" s="820"/>
      <c r="B59" s="282"/>
      <c r="C59" s="776"/>
      <c r="D59" s="777"/>
      <c r="E59" s="777"/>
      <c r="F59" s="778"/>
      <c r="G59" s="4"/>
      <c r="H59" s="265"/>
      <c r="I59" s="4"/>
      <c r="J59" s="283"/>
      <c r="K59" s="131"/>
      <c r="L59" s="120"/>
      <c r="M59" s="131"/>
      <c r="N59" s="284">
        <f t="shared" si="8"/>
        <v>0</v>
      </c>
    </row>
    <row r="60" spans="1:14" s="170" customFormat="1" ht="18" customHeight="1" thickBot="1" x14ac:dyDescent="0.3">
      <c r="A60" s="820"/>
      <c r="B60" s="282"/>
      <c r="C60" s="776"/>
      <c r="D60" s="777"/>
      <c r="E60" s="777"/>
      <c r="F60" s="778"/>
      <c r="G60" s="5"/>
      <c r="H60" s="265"/>
      <c r="I60" s="5"/>
      <c r="J60" s="283"/>
      <c r="K60" s="137"/>
      <c r="L60" s="120"/>
      <c r="M60" s="137"/>
      <c r="N60" s="284">
        <f t="shared" si="8"/>
        <v>0</v>
      </c>
    </row>
    <row r="61" spans="1:14" s="170" customFormat="1" ht="35.5" customHeight="1" thickBot="1" x14ac:dyDescent="0.3">
      <c r="A61" s="234"/>
      <c r="B61" s="779" t="s">
        <v>208</v>
      </c>
      <c r="C61" s="780"/>
      <c r="D61" s="780"/>
      <c r="E61" s="780"/>
      <c r="F61" s="781"/>
      <c r="G61" s="15">
        <f>SUM(G57:G60)</f>
        <v>0</v>
      </c>
      <c r="H61" s="265"/>
      <c r="I61" s="16">
        <f>SUM(I57:I60)</f>
        <v>0</v>
      </c>
      <c r="J61" s="283"/>
      <c r="K61" s="142">
        <f>SUM(K57:K60)</f>
        <v>0</v>
      </c>
      <c r="L61" s="127"/>
      <c r="M61" s="138">
        <f>SUM(M57:M60)</f>
        <v>0</v>
      </c>
      <c r="N61" s="285">
        <f t="shared" ref="N61" si="9">SUM(G61+I61+K61+M61)</f>
        <v>0</v>
      </c>
    </row>
    <row r="62" spans="1:14" s="170" customFormat="1" ht="47" customHeight="1" x14ac:dyDescent="0.25">
      <c r="A62" s="821"/>
      <c r="B62" s="287" t="s">
        <v>13</v>
      </c>
      <c r="C62" s="288"/>
      <c r="D62" s="288"/>
      <c r="E62" s="288"/>
      <c r="F62" s="288"/>
      <c r="G62" s="288"/>
      <c r="H62" s="288"/>
      <c r="I62" s="288"/>
      <c r="J62" s="288"/>
      <c r="K62" s="288"/>
      <c r="L62" s="288"/>
      <c r="M62" s="288"/>
      <c r="N62" s="289"/>
    </row>
    <row r="63" spans="1:14" s="170" customFormat="1" ht="65.5" customHeight="1" thickBot="1" x14ac:dyDescent="0.3">
      <c r="A63" s="821"/>
      <c r="B63" s="790" t="s">
        <v>289</v>
      </c>
      <c r="C63" s="791"/>
      <c r="D63" s="791"/>
      <c r="E63" s="791"/>
      <c r="F63" s="791"/>
      <c r="G63" s="791"/>
      <c r="H63" s="791"/>
      <c r="I63" s="791"/>
      <c r="J63" s="791"/>
      <c r="K63" s="791"/>
      <c r="L63" s="791"/>
      <c r="M63" s="791"/>
      <c r="N63" s="792"/>
    </row>
    <row r="64" spans="1:14" s="170" customFormat="1" ht="68" customHeight="1" thickBot="1" x14ac:dyDescent="0.4">
      <c r="A64" s="821"/>
      <c r="B64" s="290" t="s">
        <v>72</v>
      </c>
      <c r="C64" s="806" t="s">
        <v>12</v>
      </c>
      <c r="D64" s="806"/>
      <c r="E64" s="827" t="s">
        <v>19</v>
      </c>
      <c r="F64" s="827"/>
      <c r="G64" s="49" t="s">
        <v>50</v>
      </c>
      <c r="H64" s="265"/>
      <c r="I64" s="144" t="s">
        <v>51</v>
      </c>
      <c r="J64" s="283"/>
      <c r="K64" s="145" t="s">
        <v>52</v>
      </c>
      <c r="L64" s="143"/>
      <c r="M64" s="118" t="s">
        <v>223</v>
      </c>
      <c r="N64" s="104" t="s">
        <v>53</v>
      </c>
    </row>
    <row r="65" spans="1:14" s="170" customFormat="1" ht="45" customHeight="1" x14ac:dyDescent="0.25">
      <c r="A65" s="821"/>
      <c r="B65" s="291" t="s">
        <v>121</v>
      </c>
      <c r="C65" s="825" t="s">
        <v>78</v>
      </c>
      <c r="D65" s="826"/>
      <c r="E65" s="828" t="s">
        <v>73</v>
      </c>
      <c r="F65" s="828"/>
      <c r="G65" s="73">
        <v>7500</v>
      </c>
      <c r="H65" s="292"/>
      <c r="I65" s="293"/>
      <c r="J65" s="292"/>
      <c r="K65" s="294"/>
      <c r="L65" s="295"/>
      <c r="M65" s="294"/>
      <c r="N65" s="105">
        <f>SUM(G65+I65+K65+M65)</f>
        <v>7500</v>
      </c>
    </row>
    <row r="66" spans="1:14" s="170" customFormat="1" ht="16" customHeight="1" x14ac:dyDescent="0.25">
      <c r="A66" s="821"/>
      <c r="B66" s="296"/>
      <c r="C66" s="829"/>
      <c r="D66" s="829"/>
      <c r="E66" s="802"/>
      <c r="F66" s="803"/>
      <c r="G66" s="4"/>
      <c r="H66" s="265"/>
      <c r="I66" s="297"/>
      <c r="J66" s="265"/>
      <c r="K66" s="298"/>
      <c r="L66" s="299"/>
      <c r="M66" s="300"/>
      <c r="N66" s="154">
        <f>SUM($G66+$I66+$K66+$M66)</f>
        <v>0</v>
      </c>
    </row>
    <row r="67" spans="1:14" s="170" customFormat="1" ht="16" customHeight="1" x14ac:dyDescent="0.25">
      <c r="A67" s="821"/>
      <c r="B67" s="296"/>
      <c r="C67" s="823"/>
      <c r="D67" s="824"/>
      <c r="E67" s="802"/>
      <c r="F67" s="803"/>
      <c r="G67" s="4"/>
      <c r="H67" s="265"/>
      <c r="I67" s="297"/>
      <c r="J67" s="265"/>
      <c r="K67" s="298"/>
      <c r="L67" s="299"/>
      <c r="M67" s="300"/>
      <c r="N67" s="154">
        <f t="shared" ref="N67:N70" si="10">SUM($G67+$I67+$K67+$M67)</f>
        <v>0</v>
      </c>
    </row>
    <row r="68" spans="1:14" s="170" customFormat="1" ht="16" customHeight="1" x14ac:dyDescent="0.25">
      <c r="A68" s="286"/>
      <c r="B68" s="296"/>
      <c r="C68" s="810"/>
      <c r="D68" s="811"/>
      <c r="E68" s="802"/>
      <c r="F68" s="803"/>
      <c r="G68" s="5"/>
      <c r="H68" s="265"/>
      <c r="I68" s="301"/>
      <c r="J68" s="265"/>
      <c r="K68" s="302"/>
      <c r="L68" s="299"/>
      <c r="M68" s="300"/>
      <c r="N68" s="154">
        <f t="shared" si="10"/>
        <v>0</v>
      </c>
    </row>
    <row r="69" spans="1:14" s="170" customFormat="1" ht="16" customHeight="1" thickBot="1" x14ac:dyDescent="0.4">
      <c r="A69" s="199"/>
      <c r="B69" s="296"/>
      <c r="C69" s="818"/>
      <c r="D69" s="819"/>
      <c r="E69" s="804"/>
      <c r="F69" s="805"/>
      <c r="G69" s="5"/>
      <c r="H69" s="265"/>
      <c r="I69" s="301"/>
      <c r="J69" s="265"/>
      <c r="K69" s="302"/>
      <c r="L69" s="299"/>
      <c r="M69" s="300"/>
      <c r="N69" s="154">
        <f t="shared" si="10"/>
        <v>0</v>
      </c>
    </row>
    <row r="70" spans="1:14" s="170" customFormat="1" ht="34" customHeight="1" thickBot="1" x14ac:dyDescent="0.3">
      <c r="A70" s="822"/>
      <c r="B70" s="731" t="s">
        <v>209</v>
      </c>
      <c r="C70" s="732"/>
      <c r="D70" s="732"/>
      <c r="E70" s="732"/>
      <c r="F70" s="733"/>
      <c r="G70" s="15">
        <f>SUM(G66:G69)</f>
        <v>0</v>
      </c>
      <c r="H70" s="265"/>
      <c r="I70" s="303">
        <f>SUM(I66:I69)</f>
        <v>0</v>
      </c>
      <c r="J70" s="304"/>
      <c r="K70" s="305">
        <f>SUM(K66:K69)</f>
        <v>0</v>
      </c>
      <c r="L70" s="306"/>
      <c r="M70" s="307">
        <f>SUM(M66:M69)</f>
        <v>0</v>
      </c>
      <c r="N70" s="103">
        <f t="shared" si="10"/>
        <v>0</v>
      </c>
    </row>
    <row r="71" spans="1:14" s="170" customFormat="1" ht="41" customHeight="1" x14ac:dyDescent="0.5">
      <c r="A71" s="822"/>
      <c r="B71" s="796" t="s">
        <v>84</v>
      </c>
      <c r="C71" s="797"/>
      <c r="D71" s="797"/>
      <c r="E71" s="797"/>
      <c r="F71" s="797"/>
      <c r="G71" s="797"/>
      <c r="H71" s="797"/>
      <c r="I71" s="797"/>
      <c r="J71" s="797"/>
      <c r="K71" s="797"/>
      <c r="L71" s="797"/>
      <c r="M71" s="797"/>
      <c r="N71" s="798"/>
    </row>
    <row r="72" spans="1:14" s="170" customFormat="1" ht="82.5" customHeight="1" thickBot="1" x14ac:dyDescent="0.3">
      <c r="A72" s="822"/>
      <c r="B72" s="848" t="s">
        <v>290</v>
      </c>
      <c r="C72" s="849"/>
      <c r="D72" s="849"/>
      <c r="E72" s="849"/>
      <c r="F72" s="849"/>
      <c r="G72" s="849"/>
      <c r="H72" s="849"/>
      <c r="I72" s="849"/>
      <c r="J72" s="849"/>
      <c r="K72" s="849"/>
      <c r="L72" s="849"/>
      <c r="M72" s="849"/>
      <c r="N72" s="850"/>
    </row>
    <row r="73" spans="1:14" s="170" customFormat="1" ht="50.5" customHeight="1" thickBot="1" x14ac:dyDescent="0.3">
      <c r="A73" s="822"/>
      <c r="B73" s="308" t="s">
        <v>20</v>
      </c>
      <c r="C73" s="768" t="s">
        <v>7</v>
      </c>
      <c r="D73" s="769"/>
      <c r="E73" s="769"/>
      <c r="F73" s="769"/>
      <c r="G73" s="50" t="s">
        <v>26</v>
      </c>
      <c r="H73" s="265"/>
      <c r="I73" s="51" t="s">
        <v>39</v>
      </c>
      <c r="J73" s="283"/>
      <c r="K73" s="148" t="s">
        <v>49</v>
      </c>
      <c r="L73" s="151"/>
      <c r="M73" s="118" t="s">
        <v>224</v>
      </c>
      <c r="N73" s="309" t="s">
        <v>45</v>
      </c>
    </row>
    <row r="74" spans="1:14" s="170" customFormat="1" ht="28" customHeight="1" thickBot="1" x14ac:dyDescent="0.3">
      <c r="A74" s="822"/>
      <c r="B74" s="310" t="s">
        <v>75</v>
      </c>
      <c r="C74" s="839" t="s">
        <v>74</v>
      </c>
      <c r="D74" s="840"/>
      <c r="E74" s="840"/>
      <c r="F74" s="840"/>
      <c r="G74" s="68">
        <v>15000</v>
      </c>
      <c r="H74" s="253"/>
      <c r="I74" s="68"/>
      <c r="J74" s="311"/>
      <c r="K74" s="149"/>
      <c r="L74" s="140"/>
      <c r="M74" s="130"/>
      <c r="N74" s="312">
        <f>SUM(G74+I74+K74+M74)</f>
        <v>15000</v>
      </c>
    </row>
    <row r="75" spans="1:14" s="170" customFormat="1" ht="17" customHeight="1" x14ac:dyDescent="0.25">
      <c r="A75" s="822"/>
      <c r="B75" s="313"/>
      <c r="C75" s="812"/>
      <c r="D75" s="813"/>
      <c r="E75" s="813"/>
      <c r="F75" s="813"/>
      <c r="G75" s="71"/>
      <c r="H75" s="260"/>
      <c r="I75" s="71"/>
      <c r="J75" s="314"/>
      <c r="K75" s="71"/>
      <c r="L75" s="146"/>
      <c r="M75" s="71"/>
      <c r="N75" s="315">
        <f>SUM($G75+$I75+$K75+$M75)</f>
        <v>0</v>
      </c>
    </row>
    <row r="76" spans="1:14" s="170" customFormat="1" ht="17" customHeight="1" x14ac:dyDescent="0.25">
      <c r="A76" s="822"/>
      <c r="B76" s="313"/>
      <c r="C76" s="812"/>
      <c r="D76" s="813"/>
      <c r="E76" s="813"/>
      <c r="F76" s="814"/>
      <c r="G76" s="71"/>
      <c r="H76" s="260"/>
      <c r="I76" s="71"/>
      <c r="J76" s="314"/>
      <c r="K76" s="71"/>
      <c r="L76" s="146"/>
      <c r="M76" s="71"/>
      <c r="N76" s="315">
        <f t="shared" ref="N76:N79" si="11">SUM($G76+$I76+$K76+$M76)</f>
        <v>0</v>
      </c>
    </row>
    <row r="77" spans="1:14" s="170" customFormat="1" ht="17" customHeight="1" x14ac:dyDescent="0.25">
      <c r="A77" s="822"/>
      <c r="B77" s="313"/>
      <c r="C77" s="812"/>
      <c r="D77" s="813"/>
      <c r="E77" s="813"/>
      <c r="F77" s="813"/>
      <c r="G77" s="71"/>
      <c r="H77" s="260"/>
      <c r="I77" s="71"/>
      <c r="J77" s="314"/>
      <c r="K77" s="71"/>
      <c r="L77" s="146"/>
      <c r="M77" s="71"/>
      <c r="N77" s="315">
        <f t="shared" si="11"/>
        <v>0</v>
      </c>
    </row>
    <row r="78" spans="1:14" s="170" customFormat="1" ht="17" customHeight="1" thickBot="1" x14ac:dyDescent="0.3">
      <c r="A78" s="316"/>
      <c r="B78" s="313"/>
      <c r="C78" s="812"/>
      <c r="D78" s="813"/>
      <c r="E78" s="813"/>
      <c r="F78" s="813"/>
      <c r="G78" s="71"/>
      <c r="H78" s="260"/>
      <c r="I78" s="72"/>
      <c r="J78" s="314"/>
      <c r="K78" s="71"/>
      <c r="L78" s="146"/>
      <c r="M78" s="71"/>
      <c r="N78" s="315">
        <f t="shared" si="11"/>
        <v>0</v>
      </c>
    </row>
    <row r="79" spans="1:14" s="170" customFormat="1" ht="34" customHeight="1" thickBot="1" x14ac:dyDescent="0.3">
      <c r="A79" s="841"/>
      <c r="B79" s="731" t="s">
        <v>210</v>
      </c>
      <c r="C79" s="732"/>
      <c r="D79" s="732"/>
      <c r="E79" s="732"/>
      <c r="F79" s="733"/>
      <c r="G79" s="14">
        <f>SUM(G75:G78)</f>
        <v>0</v>
      </c>
      <c r="H79" s="265"/>
      <c r="I79" s="16">
        <f>SUM(I75:I78)</f>
        <v>0</v>
      </c>
      <c r="J79" s="283"/>
      <c r="K79" s="150">
        <f>SUM(K75:K78)</f>
        <v>0</v>
      </c>
      <c r="L79" s="147"/>
      <c r="M79" s="132">
        <f>SUM(M75:M78)</f>
        <v>0</v>
      </c>
      <c r="N79" s="315">
        <f t="shared" si="11"/>
        <v>0</v>
      </c>
    </row>
    <row r="80" spans="1:14" s="170" customFormat="1" ht="34.5" customHeight="1" x14ac:dyDescent="0.5">
      <c r="A80" s="841"/>
      <c r="B80" s="851" t="s">
        <v>87</v>
      </c>
      <c r="C80" s="852"/>
      <c r="D80" s="852"/>
      <c r="E80" s="852"/>
      <c r="F80" s="852"/>
      <c r="G80" s="852"/>
      <c r="H80" s="852"/>
      <c r="I80" s="852"/>
      <c r="J80" s="852"/>
      <c r="K80" s="852"/>
      <c r="L80" s="852"/>
      <c r="M80" s="852"/>
      <c r="N80" s="853"/>
    </row>
    <row r="81" spans="1:14" s="170" customFormat="1" ht="47" customHeight="1" thickBot="1" x14ac:dyDescent="0.3">
      <c r="A81" s="841"/>
      <c r="B81" s="854" t="s">
        <v>291</v>
      </c>
      <c r="C81" s="855"/>
      <c r="D81" s="855"/>
      <c r="E81" s="855"/>
      <c r="F81" s="855"/>
      <c r="G81" s="855"/>
      <c r="H81" s="855"/>
      <c r="I81" s="855"/>
      <c r="J81" s="855"/>
      <c r="K81" s="855"/>
      <c r="L81" s="855"/>
      <c r="M81" s="855"/>
      <c r="N81" s="856"/>
    </row>
    <row r="82" spans="1:14" s="170" customFormat="1" ht="82" customHeight="1" thickBot="1" x14ac:dyDescent="0.3">
      <c r="A82" s="841"/>
      <c r="B82" s="319" t="s">
        <v>21</v>
      </c>
      <c r="C82" s="842" t="s">
        <v>22</v>
      </c>
      <c r="D82" s="843"/>
      <c r="E82" s="843"/>
      <c r="F82" s="844"/>
      <c r="G82" s="17" t="s">
        <v>40</v>
      </c>
      <c r="H82" s="265"/>
      <c r="I82" s="144" t="s">
        <v>47</v>
      </c>
      <c r="J82" s="283"/>
      <c r="K82" s="145" t="s">
        <v>48</v>
      </c>
      <c r="L82" s="152"/>
      <c r="M82" s="118" t="s">
        <v>225</v>
      </c>
      <c r="N82" s="320" t="s">
        <v>46</v>
      </c>
    </row>
    <row r="83" spans="1:14" s="170" customFormat="1" ht="29" customHeight="1" x14ac:dyDescent="0.25">
      <c r="A83" s="841"/>
      <c r="B83" s="321" t="s">
        <v>77</v>
      </c>
      <c r="C83" s="845" t="s">
        <v>76</v>
      </c>
      <c r="D83" s="846"/>
      <c r="E83" s="846"/>
      <c r="F83" s="847"/>
      <c r="G83" s="69"/>
      <c r="H83" s="253"/>
      <c r="I83" s="122">
        <v>10000</v>
      </c>
      <c r="J83" s="280"/>
      <c r="K83" s="122"/>
      <c r="L83" s="153"/>
      <c r="M83" s="122"/>
      <c r="N83" s="322">
        <f>SUM(G83+I83+K83+M83)</f>
        <v>10000</v>
      </c>
    </row>
    <row r="84" spans="1:14" s="170" customFormat="1" ht="15.5" customHeight="1" x14ac:dyDescent="0.25">
      <c r="A84" s="841"/>
      <c r="B84" s="323"/>
      <c r="C84" s="815"/>
      <c r="D84" s="816"/>
      <c r="E84" s="816"/>
      <c r="F84" s="817"/>
      <c r="G84" s="4"/>
      <c r="H84" s="265"/>
      <c r="I84" s="131"/>
      <c r="J84" s="283"/>
      <c r="K84" s="131"/>
      <c r="L84" s="120"/>
      <c r="M84" s="131"/>
      <c r="N84" s="324">
        <f>SUM($G84+$I84+$K84+$M84)</f>
        <v>0</v>
      </c>
    </row>
    <row r="85" spans="1:14" s="170" customFormat="1" ht="15.5" customHeight="1" x14ac:dyDescent="0.25">
      <c r="A85" s="841"/>
      <c r="B85" s="323"/>
      <c r="C85" s="815"/>
      <c r="D85" s="808"/>
      <c r="E85" s="808"/>
      <c r="F85" s="809"/>
      <c r="G85" s="4"/>
      <c r="H85" s="265"/>
      <c r="I85" s="131"/>
      <c r="J85" s="283"/>
      <c r="K85" s="131"/>
      <c r="L85" s="120"/>
      <c r="M85" s="131"/>
      <c r="N85" s="325">
        <f t="shared" ref="N85:N88" si="12">SUM(G85+I85+K85+M85)</f>
        <v>0</v>
      </c>
    </row>
    <row r="86" spans="1:14" s="170" customFormat="1" ht="15.5" customHeight="1" x14ac:dyDescent="0.25">
      <c r="A86" s="841"/>
      <c r="B86" s="323"/>
      <c r="C86" s="807"/>
      <c r="D86" s="808"/>
      <c r="E86" s="808"/>
      <c r="F86" s="809"/>
      <c r="G86" s="4"/>
      <c r="H86" s="265"/>
      <c r="I86" s="131"/>
      <c r="J86" s="283"/>
      <c r="K86" s="131"/>
      <c r="L86" s="120"/>
      <c r="M86" s="131"/>
      <c r="N86" s="284">
        <f t="shared" si="12"/>
        <v>0</v>
      </c>
    </row>
    <row r="87" spans="1:14" s="170" customFormat="1" ht="15.5" customHeight="1" thickBot="1" x14ac:dyDescent="0.3">
      <c r="A87" s="326"/>
      <c r="B87" s="323"/>
      <c r="C87" s="807"/>
      <c r="D87" s="808"/>
      <c r="E87" s="808"/>
      <c r="F87" s="809"/>
      <c r="G87" s="5"/>
      <c r="H87" s="265"/>
      <c r="I87" s="137"/>
      <c r="J87" s="283"/>
      <c r="K87" s="137"/>
      <c r="L87" s="120"/>
      <c r="M87" s="131"/>
      <c r="N87" s="327">
        <f t="shared" si="12"/>
        <v>0</v>
      </c>
    </row>
    <row r="88" spans="1:14" s="170" customFormat="1" ht="36.5" customHeight="1" thickBot="1" x14ac:dyDescent="0.3">
      <c r="A88" s="328"/>
      <c r="B88" s="836" t="s">
        <v>211</v>
      </c>
      <c r="C88" s="837"/>
      <c r="D88" s="837"/>
      <c r="E88" s="837"/>
      <c r="F88" s="838"/>
      <c r="G88" s="15">
        <f>SUM(G84:G87)</f>
        <v>0</v>
      </c>
      <c r="H88" s="329"/>
      <c r="I88" s="16">
        <f>SUM(I84:I87)</f>
        <v>0</v>
      </c>
      <c r="J88" s="330"/>
      <c r="K88" s="142">
        <f>SUM(K84:K87)</f>
        <v>0</v>
      </c>
      <c r="L88" s="127"/>
      <c r="M88" s="132">
        <f>SUM(M84:M87)</f>
        <v>0</v>
      </c>
      <c r="N88" s="285">
        <f t="shared" si="12"/>
        <v>0</v>
      </c>
    </row>
    <row r="89" spans="1:14" s="170" customFormat="1" ht="93.5" customHeight="1" thickBot="1" x14ac:dyDescent="0.3">
      <c r="A89" s="328"/>
      <c r="C89" s="331"/>
      <c r="D89" s="331"/>
      <c r="E89" s="331"/>
      <c r="F89" s="332" t="s">
        <v>23</v>
      </c>
      <c r="G89" s="333">
        <f>SUM(G19+G29+G43+G52+G61+G70+G79+G88)</f>
        <v>0</v>
      </c>
      <c r="H89" s="334" t="s">
        <v>41</v>
      </c>
      <c r="I89" s="335">
        <f>SUM(I19+I29+I43+I52+I61+I70+I79+I88)</f>
        <v>0</v>
      </c>
      <c r="J89" s="336" t="s">
        <v>62</v>
      </c>
      <c r="K89" s="337">
        <f>SUM(K19+K29+K43+K52+K61+K70+K79+K88)</f>
        <v>0</v>
      </c>
      <c r="L89" s="338" t="s">
        <v>226</v>
      </c>
      <c r="M89" s="339">
        <f>SUM(M19+M29+M43+M52+M61+M70+M79+M88)</f>
        <v>0</v>
      </c>
      <c r="N89" s="106">
        <f>SUM(G89+I89+K89+M89)</f>
        <v>0</v>
      </c>
    </row>
    <row r="90" spans="1:14" s="170" customFormat="1" ht="17.5" customHeight="1" x14ac:dyDescent="0.25">
      <c r="A90" s="328"/>
      <c r="B90" s="340"/>
      <c r="C90" s="341"/>
      <c r="D90" s="341"/>
      <c r="E90" s="341"/>
      <c r="F90" s="92"/>
      <c r="G90" s="92"/>
      <c r="N90" s="21"/>
    </row>
    <row r="91" spans="1:14" s="170" customFormat="1" ht="17.5" customHeight="1" x14ac:dyDescent="0.25">
      <c r="A91" s="328"/>
      <c r="B91" s="342"/>
      <c r="C91" s="342"/>
      <c r="D91" s="342"/>
      <c r="E91" s="342"/>
      <c r="F91" s="342"/>
      <c r="G91" s="342"/>
      <c r="N91" s="343"/>
    </row>
    <row r="92" spans="1:14" s="170" customFormat="1" ht="17.5" customHeight="1" x14ac:dyDescent="0.25">
      <c r="A92" s="328"/>
      <c r="B92" s="342"/>
      <c r="C92" s="342"/>
      <c r="D92" s="342"/>
      <c r="E92" s="342"/>
      <c r="F92" s="342"/>
      <c r="G92" s="342"/>
      <c r="N92" s="331"/>
    </row>
    <row r="93" spans="1:14" s="170" customFormat="1" ht="17.5" customHeight="1" x14ac:dyDescent="0.25">
      <c r="A93" s="328"/>
      <c r="B93" s="342"/>
      <c r="C93" s="342"/>
      <c r="D93" s="342"/>
      <c r="E93" s="342"/>
      <c r="F93" s="342"/>
      <c r="G93" s="342"/>
    </row>
    <row r="94" spans="1:14" s="170" customFormat="1" ht="27" customHeight="1" x14ac:dyDescent="0.25">
      <c r="A94" s="226"/>
      <c r="B94" s="342"/>
      <c r="C94" s="342"/>
      <c r="D94" s="342"/>
      <c r="E94" s="342"/>
      <c r="F94" s="342"/>
      <c r="G94" s="342"/>
    </row>
    <row r="95" spans="1:14" s="170" customFormat="1" ht="54" customHeight="1" x14ac:dyDescent="0.25">
      <c r="A95" s="344"/>
      <c r="B95" s="197"/>
      <c r="C95" s="197"/>
      <c r="D95" s="197"/>
      <c r="E95" s="197"/>
      <c r="F95" s="197"/>
      <c r="G95" s="197"/>
    </row>
    <row r="96" spans="1:14" s="170" customFormat="1" ht="13" x14ac:dyDescent="0.25">
      <c r="A96" s="345"/>
      <c r="B96" s="197"/>
      <c r="C96" s="197"/>
      <c r="D96" s="197"/>
      <c r="E96" s="197"/>
      <c r="F96" s="197"/>
      <c r="G96" s="197"/>
      <c r="H96" s="197"/>
      <c r="I96" s="197"/>
      <c r="J96" s="197"/>
      <c r="K96" s="197"/>
      <c r="L96" s="197"/>
      <c r="M96" s="197"/>
      <c r="N96" s="197"/>
    </row>
    <row r="97" spans="1:13" x14ac:dyDescent="0.25">
      <c r="A97" s="346"/>
      <c r="L97" s="197"/>
      <c r="M97" s="197"/>
    </row>
    <row r="98" spans="1:13" x14ac:dyDescent="0.25">
      <c r="A98" s="346"/>
      <c r="L98" s="197"/>
      <c r="M98" s="197"/>
    </row>
    <row r="99" spans="1:13" x14ac:dyDescent="0.25">
      <c r="A99" s="346"/>
      <c r="L99" s="197"/>
      <c r="M99" s="197"/>
    </row>
    <row r="100" spans="1:13" x14ac:dyDescent="0.25">
      <c r="A100" s="346"/>
      <c r="L100" s="197"/>
      <c r="M100" s="197"/>
    </row>
    <row r="101" spans="1:13" x14ac:dyDescent="0.25">
      <c r="L101" s="197"/>
      <c r="M101" s="197"/>
    </row>
    <row r="102" spans="1:13" x14ac:dyDescent="0.25">
      <c r="L102" s="197"/>
      <c r="M102" s="197"/>
    </row>
    <row r="103" spans="1:13" x14ac:dyDescent="0.25">
      <c r="L103" s="197"/>
      <c r="M103" s="197"/>
    </row>
    <row r="104" spans="1:13" x14ac:dyDescent="0.25">
      <c r="L104" s="197"/>
      <c r="M104" s="197"/>
    </row>
    <row r="105" spans="1:13" x14ac:dyDescent="0.25">
      <c r="L105" s="197"/>
      <c r="M105" s="197"/>
    </row>
    <row r="106" spans="1:13" x14ac:dyDescent="0.25">
      <c r="L106" s="197"/>
      <c r="M106" s="197"/>
    </row>
    <row r="107" spans="1:13" x14ac:dyDescent="0.25">
      <c r="L107" s="197"/>
      <c r="M107" s="197"/>
    </row>
    <row r="108" spans="1:13" x14ac:dyDescent="0.25">
      <c r="L108" s="197"/>
      <c r="M108" s="197"/>
    </row>
    <row r="109" spans="1:13" x14ac:dyDescent="0.25">
      <c r="L109" s="197"/>
      <c r="M109" s="197"/>
    </row>
    <row r="110" spans="1:13" x14ac:dyDescent="0.25">
      <c r="L110" s="197"/>
      <c r="M110" s="197"/>
    </row>
    <row r="111" spans="1:13" x14ac:dyDescent="0.25">
      <c r="L111" s="197"/>
      <c r="M111" s="197"/>
    </row>
    <row r="112" spans="1:13" x14ac:dyDescent="0.25">
      <c r="L112" s="197"/>
      <c r="M112" s="197"/>
    </row>
    <row r="113" spans="12:13" x14ac:dyDescent="0.25">
      <c r="L113" s="197"/>
      <c r="M113" s="197"/>
    </row>
    <row r="114" spans="12:13" x14ac:dyDescent="0.25">
      <c r="L114" s="197"/>
      <c r="M114" s="197"/>
    </row>
    <row r="115" spans="12:13" x14ac:dyDescent="0.25">
      <c r="L115" s="197"/>
      <c r="M115" s="197"/>
    </row>
    <row r="116" spans="12:13" x14ac:dyDescent="0.25">
      <c r="L116" s="197"/>
      <c r="M116" s="197"/>
    </row>
    <row r="117" spans="12:13" x14ac:dyDescent="0.25">
      <c r="L117" s="197"/>
      <c r="M117" s="197"/>
    </row>
    <row r="118" spans="12:13" x14ac:dyDescent="0.25">
      <c r="L118" s="197"/>
      <c r="M118" s="197"/>
    </row>
    <row r="119" spans="12:13" x14ac:dyDescent="0.25">
      <c r="L119" s="197"/>
      <c r="M119" s="197"/>
    </row>
    <row r="120" spans="12:13" x14ac:dyDescent="0.25">
      <c r="L120" s="197"/>
      <c r="M120" s="197"/>
    </row>
    <row r="121" spans="12:13" x14ac:dyDescent="0.25">
      <c r="L121" s="197"/>
      <c r="M121" s="197"/>
    </row>
    <row r="122" spans="12:13" x14ac:dyDescent="0.25">
      <c r="L122" s="197"/>
      <c r="M122" s="197"/>
    </row>
    <row r="123" spans="12:13" x14ac:dyDescent="0.25">
      <c r="L123" s="197"/>
      <c r="M123" s="197"/>
    </row>
    <row r="124" spans="12:13" x14ac:dyDescent="0.25">
      <c r="L124" s="197"/>
      <c r="M124" s="197"/>
    </row>
    <row r="125" spans="12:13" x14ac:dyDescent="0.25">
      <c r="L125" s="197"/>
      <c r="M125" s="197"/>
    </row>
    <row r="126" spans="12:13" x14ac:dyDescent="0.25">
      <c r="L126" s="197"/>
      <c r="M126" s="197"/>
    </row>
    <row r="127" spans="12:13" x14ac:dyDescent="0.25">
      <c r="L127" s="197"/>
      <c r="M127" s="197"/>
    </row>
    <row r="128" spans="12:13" x14ac:dyDescent="0.25">
      <c r="L128" s="197"/>
      <c r="M128" s="197"/>
    </row>
    <row r="129" spans="12:13" x14ac:dyDescent="0.25">
      <c r="L129" s="197"/>
      <c r="M129" s="197"/>
    </row>
    <row r="130" spans="12:13" x14ac:dyDescent="0.25">
      <c r="L130" s="197"/>
      <c r="M130" s="197"/>
    </row>
    <row r="131" spans="12:13" x14ac:dyDescent="0.25">
      <c r="L131" s="197"/>
      <c r="M131" s="197"/>
    </row>
    <row r="132" spans="12:13" x14ac:dyDescent="0.25">
      <c r="L132" s="197"/>
      <c r="M132" s="197"/>
    </row>
    <row r="133" spans="12:13" x14ac:dyDescent="0.25">
      <c r="L133" s="197"/>
      <c r="M133" s="197"/>
    </row>
    <row r="134" spans="12:13" x14ac:dyDescent="0.25">
      <c r="L134" s="197"/>
      <c r="M134" s="197"/>
    </row>
    <row r="135" spans="12:13" x14ac:dyDescent="0.25">
      <c r="L135" s="197"/>
      <c r="M135" s="197"/>
    </row>
    <row r="136" spans="12:13" x14ac:dyDescent="0.25">
      <c r="L136" s="197"/>
      <c r="M136" s="197"/>
    </row>
    <row r="137" spans="12:13" x14ac:dyDescent="0.25">
      <c r="L137" s="197"/>
      <c r="M137" s="197"/>
    </row>
    <row r="138" spans="12:13" x14ac:dyDescent="0.25">
      <c r="L138" s="197"/>
      <c r="M138" s="197"/>
    </row>
    <row r="139" spans="12:13" x14ac:dyDescent="0.25">
      <c r="L139" s="197"/>
      <c r="M139" s="197"/>
    </row>
    <row r="140" spans="12:13" x14ac:dyDescent="0.25">
      <c r="L140" s="197"/>
      <c r="M140" s="197"/>
    </row>
    <row r="141" spans="12:13" x14ac:dyDescent="0.25">
      <c r="L141" s="197"/>
      <c r="M141" s="197"/>
    </row>
    <row r="142" spans="12:13" x14ac:dyDescent="0.25">
      <c r="L142" s="197"/>
      <c r="M142" s="197"/>
    </row>
    <row r="143" spans="12:13" x14ac:dyDescent="0.25">
      <c r="L143" s="197"/>
      <c r="M143" s="197"/>
    </row>
    <row r="144" spans="12:13" x14ac:dyDescent="0.25">
      <c r="L144" s="197"/>
      <c r="M144" s="197"/>
    </row>
    <row r="145" spans="12:13" x14ac:dyDescent="0.25">
      <c r="L145" s="197"/>
      <c r="M145" s="197"/>
    </row>
    <row r="146" spans="12:13" x14ac:dyDescent="0.25">
      <c r="L146" s="197"/>
      <c r="M146" s="197"/>
    </row>
    <row r="147" spans="12:13" x14ac:dyDescent="0.25">
      <c r="L147" s="197"/>
      <c r="M147" s="197"/>
    </row>
    <row r="148" spans="12:13" x14ac:dyDescent="0.25">
      <c r="L148" s="197"/>
      <c r="M148" s="197"/>
    </row>
    <row r="149" spans="12:13" x14ac:dyDescent="0.25">
      <c r="L149" s="197"/>
      <c r="M149" s="197"/>
    </row>
    <row r="150" spans="12:13" x14ac:dyDescent="0.25">
      <c r="L150" s="197"/>
      <c r="M150" s="197"/>
    </row>
    <row r="151" spans="12:13" x14ac:dyDescent="0.25">
      <c r="L151" s="197"/>
      <c r="M151" s="197"/>
    </row>
    <row r="152" spans="12:13" x14ac:dyDescent="0.25">
      <c r="L152" s="197"/>
      <c r="M152" s="197"/>
    </row>
    <row r="153" spans="12:13" x14ac:dyDescent="0.25">
      <c r="L153" s="197"/>
      <c r="M153" s="197"/>
    </row>
    <row r="154" spans="12:13" x14ac:dyDescent="0.25">
      <c r="L154" s="197"/>
      <c r="M154" s="197"/>
    </row>
    <row r="155" spans="12:13" x14ac:dyDescent="0.25">
      <c r="L155" s="197"/>
      <c r="M155" s="197"/>
    </row>
    <row r="156" spans="12:13" x14ac:dyDescent="0.25">
      <c r="L156" s="197"/>
      <c r="M156" s="197"/>
    </row>
    <row r="157" spans="12:13" x14ac:dyDescent="0.25">
      <c r="L157" s="197"/>
      <c r="M157" s="197"/>
    </row>
    <row r="158" spans="12:13" x14ac:dyDescent="0.25">
      <c r="L158" s="197"/>
      <c r="M158" s="197"/>
    </row>
    <row r="159" spans="12:13" x14ac:dyDescent="0.25">
      <c r="L159" s="197"/>
      <c r="M159" s="197"/>
    </row>
    <row r="160" spans="12:13" x14ac:dyDescent="0.25">
      <c r="L160" s="197"/>
      <c r="M160" s="197"/>
    </row>
    <row r="161" spans="12:13" x14ac:dyDescent="0.25">
      <c r="L161" s="197"/>
      <c r="M161" s="197"/>
    </row>
    <row r="162" spans="12:13" x14ac:dyDescent="0.25">
      <c r="L162" s="197"/>
      <c r="M162" s="197"/>
    </row>
    <row r="163" spans="12:13" x14ac:dyDescent="0.25">
      <c r="L163" s="197"/>
      <c r="M163" s="197"/>
    </row>
    <row r="164" spans="12:13" x14ac:dyDescent="0.25">
      <c r="L164" s="197"/>
      <c r="M164" s="197"/>
    </row>
    <row r="165" spans="12:13" x14ac:dyDescent="0.25">
      <c r="L165" s="197"/>
      <c r="M165" s="197"/>
    </row>
    <row r="166" spans="12:13" x14ac:dyDescent="0.25">
      <c r="L166" s="197"/>
      <c r="M166" s="197"/>
    </row>
    <row r="167" spans="12:13" x14ac:dyDescent="0.25">
      <c r="L167" s="197"/>
      <c r="M167" s="197"/>
    </row>
    <row r="168" spans="12:13" x14ac:dyDescent="0.25">
      <c r="L168" s="197"/>
      <c r="M168" s="197"/>
    </row>
    <row r="169" spans="12:13" x14ac:dyDescent="0.25">
      <c r="L169" s="197"/>
      <c r="M169" s="197"/>
    </row>
    <row r="170" spans="12:13" x14ac:dyDescent="0.25">
      <c r="L170" s="197"/>
      <c r="M170" s="197"/>
    </row>
    <row r="171" spans="12:13" x14ac:dyDescent="0.25">
      <c r="L171" s="197"/>
      <c r="M171" s="197"/>
    </row>
    <row r="172" spans="12:13" x14ac:dyDescent="0.25">
      <c r="L172" s="197"/>
      <c r="M172" s="197"/>
    </row>
    <row r="173" spans="12:13" x14ac:dyDescent="0.25">
      <c r="L173" s="197"/>
      <c r="M173" s="197"/>
    </row>
    <row r="174" spans="12:13" x14ac:dyDescent="0.25">
      <c r="L174" s="197"/>
      <c r="M174" s="197"/>
    </row>
    <row r="175" spans="12:13" x14ac:dyDescent="0.25">
      <c r="L175" s="197"/>
      <c r="M175" s="197"/>
    </row>
    <row r="176" spans="12:13" x14ac:dyDescent="0.25">
      <c r="L176" s="197"/>
      <c r="M176" s="197"/>
    </row>
    <row r="177" spans="12:13" x14ac:dyDescent="0.25">
      <c r="L177" s="197"/>
      <c r="M177" s="197"/>
    </row>
    <row r="178" spans="12:13" x14ac:dyDescent="0.25">
      <c r="L178" s="197"/>
      <c r="M178" s="197"/>
    </row>
    <row r="179" spans="12:13" x14ac:dyDescent="0.25">
      <c r="L179" s="197"/>
      <c r="M179" s="197"/>
    </row>
    <row r="180" spans="12:13" x14ac:dyDescent="0.25">
      <c r="L180" s="197"/>
      <c r="M180" s="197"/>
    </row>
    <row r="181" spans="12:13" x14ac:dyDescent="0.25">
      <c r="L181" s="197"/>
      <c r="M181" s="197"/>
    </row>
    <row r="182" spans="12:13" x14ac:dyDescent="0.25">
      <c r="L182" s="197"/>
      <c r="M182" s="197"/>
    </row>
    <row r="183" spans="12:13" x14ac:dyDescent="0.25">
      <c r="L183" s="197"/>
      <c r="M183" s="197"/>
    </row>
    <row r="184" spans="12:13" x14ac:dyDescent="0.25">
      <c r="L184" s="197"/>
      <c r="M184" s="197"/>
    </row>
    <row r="185" spans="12:13" x14ac:dyDescent="0.25">
      <c r="L185" s="197"/>
      <c r="M185" s="197"/>
    </row>
    <row r="186" spans="12:13" x14ac:dyDescent="0.25">
      <c r="L186" s="197"/>
      <c r="M186" s="197"/>
    </row>
    <row r="187" spans="12:13" x14ac:dyDescent="0.25">
      <c r="L187" s="197"/>
      <c r="M187" s="197"/>
    </row>
    <row r="188" spans="12:13" x14ac:dyDescent="0.25">
      <c r="L188" s="197"/>
      <c r="M188" s="197"/>
    </row>
    <row r="189" spans="12:13" x14ac:dyDescent="0.25">
      <c r="L189" s="197"/>
      <c r="M189" s="197"/>
    </row>
    <row r="190" spans="12:13" x14ac:dyDescent="0.25">
      <c r="L190" s="197"/>
      <c r="M190" s="197"/>
    </row>
    <row r="191" spans="12:13" x14ac:dyDescent="0.25">
      <c r="L191" s="197"/>
      <c r="M191" s="197"/>
    </row>
    <row r="192" spans="12:13" x14ac:dyDescent="0.25">
      <c r="L192" s="197"/>
      <c r="M192" s="197"/>
    </row>
    <row r="193" spans="12:13" x14ac:dyDescent="0.25">
      <c r="L193" s="197"/>
      <c r="M193" s="197"/>
    </row>
    <row r="194" spans="12:13" x14ac:dyDescent="0.25">
      <c r="L194" s="197"/>
      <c r="M194" s="197"/>
    </row>
    <row r="195" spans="12:13" x14ac:dyDescent="0.25">
      <c r="L195" s="197"/>
      <c r="M195" s="197"/>
    </row>
    <row r="196" spans="12:13" x14ac:dyDescent="0.25">
      <c r="L196" s="197"/>
      <c r="M196" s="197"/>
    </row>
    <row r="197" spans="12:13" x14ac:dyDescent="0.25">
      <c r="L197" s="197"/>
      <c r="M197" s="197"/>
    </row>
    <row r="198" spans="12:13" x14ac:dyDescent="0.25">
      <c r="L198" s="197"/>
      <c r="M198" s="197"/>
    </row>
    <row r="199" spans="12:13" x14ac:dyDescent="0.25">
      <c r="L199" s="197"/>
      <c r="M199" s="197"/>
    </row>
    <row r="200" spans="12:13" x14ac:dyDescent="0.25">
      <c r="L200" s="197"/>
      <c r="M200" s="197"/>
    </row>
    <row r="201" spans="12:13" x14ac:dyDescent="0.25">
      <c r="L201" s="197"/>
      <c r="M201" s="197"/>
    </row>
    <row r="202" spans="12:13" x14ac:dyDescent="0.25">
      <c r="L202" s="197"/>
      <c r="M202" s="197"/>
    </row>
    <row r="203" spans="12:13" x14ac:dyDescent="0.25">
      <c r="L203" s="197"/>
      <c r="M203" s="197"/>
    </row>
    <row r="204" spans="12:13" x14ac:dyDescent="0.25">
      <c r="L204" s="197"/>
      <c r="M204" s="197"/>
    </row>
    <row r="205" spans="12:13" x14ac:dyDescent="0.25">
      <c r="L205" s="197"/>
      <c r="M205" s="197"/>
    </row>
    <row r="206" spans="12:13" x14ac:dyDescent="0.25">
      <c r="L206" s="197"/>
      <c r="M206" s="197"/>
    </row>
    <row r="207" spans="12:13" x14ac:dyDescent="0.25">
      <c r="L207" s="197"/>
      <c r="M207" s="197"/>
    </row>
    <row r="208" spans="12:13" x14ac:dyDescent="0.25">
      <c r="L208" s="197"/>
      <c r="M208" s="197"/>
    </row>
    <row r="209" spans="12:13" x14ac:dyDescent="0.25">
      <c r="L209" s="197"/>
      <c r="M209" s="197"/>
    </row>
    <row r="210" spans="12:13" x14ac:dyDescent="0.25">
      <c r="L210" s="197"/>
      <c r="M210" s="197"/>
    </row>
    <row r="211" spans="12:13" x14ac:dyDescent="0.25">
      <c r="L211" s="197"/>
      <c r="M211" s="197"/>
    </row>
    <row r="212" spans="12:13" x14ac:dyDescent="0.25">
      <c r="L212" s="197"/>
      <c r="M212" s="197"/>
    </row>
    <row r="213" spans="12:13" x14ac:dyDescent="0.25">
      <c r="L213" s="197"/>
      <c r="M213" s="197"/>
    </row>
    <row r="214" spans="12:13" x14ac:dyDescent="0.25">
      <c r="L214" s="197"/>
      <c r="M214" s="197"/>
    </row>
    <row r="215" spans="12:13" x14ac:dyDescent="0.25">
      <c r="L215" s="197"/>
      <c r="M215" s="197"/>
    </row>
    <row r="216" spans="12:13" x14ac:dyDescent="0.25">
      <c r="L216" s="197"/>
      <c r="M216" s="197"/>
    </row>
    <row r="217" spans="12:13" x14ac:dyDescent="0.25">
      <c r="L217" s="197"/>
      <c r="M217" s="197"/>
    </row>
    <row r="218" spans="12:13" x14ac:dyDescent="0.25">
      <c r="L218" s="197"/>
      <c r="M218" s="197"/>
    </row>
    <row r="219" spans="12:13" x14ac:dyDescent="0.25">
      <c r="L219" s="197"/>
      <c r="M219" s="197"/>
    </row>
    <row r="220" spans="12:13" x14ac:dyDescent="0.25">
      <c r="L220" s="197"/>
      <c r="M220" s="197"/>
    </row>
    <row r="221" spans="12:13" x14ac:dyDescent="0.25">
      <c r="L221" s="197"/>
      <c r="M221" s="197"/>
    </row>
    <row r="222" spans="12:13" x14ac:dyDescent="0.25">
      <c r="L222" s="197"/>
      <c r="M222" s="197"/>
    </row>
    <row r="223" spans="12:13" x14ac:dyDescent="0.25">
      <c r="L223" s="197"/>
      <c r="M223" s="197"/>
    </row>
    <row r="224" spans="12:13" x14ac:dyDescent="0.25">
      <c r="L224" s="197"/>
      <c r="M224" s="197"/>
    </row>
    <row r="225" spans="12:13" x14ac:dyDescent="0.25">
      <c r="L225" s="197"/>
      <c r="M225" s="197"/>
    </row>
    <row r="226" spans="12:13" x14ac:dyDescent="0.25">
      <c r="L226" s="197"/>
      <c r="M226" s="197"/>
    </row>
    <row r="227" spans="12:13" x14ac:dyDescent="0.25">
      <c r="L227" s="197"/>
      <c r="M227" s="197"/>
    </row>
    <row r="228" spans="12:13" x14ac:dyDescent="0.25">
      <c r="L228" s="197"/>
      <c r="M228" s="197"/>
    </row>
    <row r="229" spans="12:13" x14ac:dyDescent="0.25">
      <c r="L229" s="197"/>
      <c r="M229" s="197"/>
    </row>
    <row r="230" spans="12:13" x14ac:dyDescent="0.25">
      <c r="L230" s="197"/>
      <c r="M230" s="197"/>
    </row>
    <row r="231" spans="12:13" x14ac:dyDescent="0.25">
      <c r="L231" s="197"/>
      <c r="M231" s="197"/>
    </row>
    <row r="232" spans="12:13" x14ac:dyDescent="0.25">
      <c r="L232" s="197"/>
      <c r="M232" s="197"/>
    </row>
    <row r="233" spans="12:13" x14ac:dyDescent="0.25">
      <c r="L233" s="197"/>
      <c r="M233" s="197"/>
    </row>
    <row r="234" spans="12:13" x14ac:dyDescent="0.25">
      <c r="L234" s="197"/>
      <c r="M234" s="197"/>
    </row>
    <row r="235" spans="12:13" x14ac:dyDescent="0.25">
      <c r="L235" s="197"/>
      <c r="M235" s="197"/>
    </row>
    <row r="236" spans="12:13" x14ac:dyDescent="0.25">
      <c r="L236" s="197"/>
      <c r="M236" s="197"/>
    </row>
    <row r="237" spans="12:13" x14ac:dyDescent="0.25">
      <c r="L237" s="197"/>
      <c r="M237" s="197"/>
    </row>
    <row r="238" spans="12:13" x14ac:dyDescent="0.25">
      <c r="L238" s="197"/>
      <c r="M238" s="197"/>
    </row>
    <row r="239" spans="12:13" x14ac:dyDescent="0.25">
      <c r="L239" s="197"/>
      <c r="M239" s="197"/>
    </row>
    <row r="240" spans="12:13" x14ac:dyDescent="0.25">
      <c r="L240" s="197"/>
      <c r="M240" s="197"/>
    </row>
    <row r="241" spans="12:13" x14ac:dyDescent="0.25">
      <c r="L241" s="197"/>
      <c r="M241" s="197"/>
    </row>
    <row r="242" spans="12:13" x14ac:dyDescent="0.25">
      <c r="L242" s="197"/>
      <c r="M242" s="197"/>
    </row>
    <row r="243" spans="12:13" x14ac:dyDescent="0.25">
      <c r="L243" s="197"/>
      <c r="M243" s="197"/>
    </row>
    <row r="244" spans="12:13" x14ac:dyDescent="0.25">
      <c r="L244" s="197"/>
      <c r="M244" s="197"/>
    </row>
    <row r="245" spans="12:13" x14ac:dyDescent="0.25">
      <c r="L245" s="197"/>
      <c r="M245" s="197"/>
    </row>
    <row r="246" spans="12:13" x14ac:dyDescent="0.25">
      <c r="L246" s="197"/>
      <c r="M246" s="197"/>
    </row>
    <row r="247" spans="12:13" x14ac:dyDescent="0.25">
      <c r="L247" s="197"/>
      <c r="M247" s="197"/>
    </row>
    <row r="248" spans="12:13" x14ac:dyDescent="0.25">
      <c r="L248" s="197"/>
      <c r="M248" s="197"/>
    </row>
    <row r="249" spans="12:13" x14ac:dyDescent="0.25">
      <c r="L249" s="197"/>
      <c r="M249" s="197"/>
    </row>
    <row r="250" spans="12:13" x14ac:dyDescent="0.25">
      <c r="L250" s="197"/>
      <c r="M250" s="197"/>
    </row>
    <row r="251" spans="12:13" x14ac:dyDescent="0.25">
      <c r="L251" s="197"/>
      <c r="M251" s="197"/>
    </row>
    <row r="252" spans="12:13" x14ac:dyDescent="0.25">
      <c r="L252" s="197"/>
      <c r="M252" s="197"/>
    </row>
    <row r="253" spans="12:13" x14ac:dyDescent="0.25">
      <c r="L253" s="197"/>
      <c r="M253" s="197"/>
    </row>
    <row r="254" spans="12:13" x14ac:dyDescent="0.25">
      <c r="L254" s="197"/>
      <c r="M254" s="197"/>
    </row>
    <row r="255" spans="12:13" x14ac:dyDescent="0.25">
      <c r="L255" s="197"/>
      <c r="M255" s="197"/>
    </row>
    <row r="256" spans="12:13" x14ac:dyDescent="0.25">
      <c r="L256" s="197"/>
      <c r="M256" s="197"/>
    </row>
    <row r="257" spans="12:13" x14ac:dyDescent="0.25">
      <c r="L257" s="197"/>
      <c r="M257" s="197"/>
    </row>
    <row r="258" spans="12:13" x14ac:dyDescent="0.25">
      <c r="L258" s="197"/>
      <c r="M258" s="197"/>
    </row>
    <row r="259" spans="12:13" x14ac:dyDescent="0.25">
      <c r="L259" s="197"/>
      <c r="M259" s="197"/>
    </row>
    <row r="260" spans="12:13" x14ac:dyDescent="0.25">
      <c r="L260" s="197"/>
      <c r="M260" s="197"/>
    </row>
    <row r="261" spans="12:13" x14ac:dyDescent="0.25">
      <c r="L261" s="197"/>
      <c r="M261" s="197"/>
    </row>
    <row r="262" spans="12:13" x14ac:dyDescent="0.25">
      <c r="L262" s="197"/>
      <c r="M262" s="197"/>
    </row>
    <row r="263" spans="12:13" x14ac:dyDescent="0.25">
      <c r="L263" s="197"/>
      <c r="M263" s="197"/>
    </row>
    <row r="264" spans="12:13" x14ac:dyDescent="0.25">
      <c r="L264" s="197"/>
      <c r="M264" s="197"/>
    </row>
    <row r="265" spans="12:13" x14ac:dyDescent="0.25">
      <c r="L265" s="197"/>
      <c r="M265" s="197"/>
    </row>
    <row r="266" spans="12:13" x14ac:dyDescent="0.25">
      <c r="L266" s="197"/>
      <c r="M266" s="197"/>
    </row>
    <row r="267" spans="12:13" x14ac:dyDescent="0.25">
      <c r="L267" s="197"/>
      <c r="M267" s="197"/>
    </row>
    <row r="268" spans="12:13" x14ac:dyDescent="0.25">
      <c r="L268" s="197"/>
      <c r="M268" s="197"/>
    </row>
    <row r="269" spans="12:13" x14ac:dyDescent="0.25">
      <c r="L269" s="197"/>
      <c r="M269" s="197"/>
    </row>
    <row r="270" spans="12:13" x14ac:dyDescent="0.25">
      <c r="L270" s="197"/>
      <c r="M270" s="197"/>
    </row>
    <row r="271" spans="12:13" x14ac:dyDescent="0.25">
      <c r="L271" s="197"/>
      <c r="M271" s="197"/>
    </row>
    <row r="272" spans="12:13" x14ac:dyDescent="0.25">
      <c r="L272" s="197"/>
      <c r="M272" s="197"/>
    </row>
    <row r="273" spans="12:13" x14ac:dyDescent="0.25">
      <c r="L273" s="197"/>
      <c r="M273" s="197"/>
    </row>
    <row r="274" spans="12:13" x14ac:dyDescent="0.25">
      <c r="L274" s="197"/>
      <c r="M274" s="197"/>
    </row>
    <row r="275" spans="12:13" x14ac:dyDescent="0.25">
      <c r="L275" s="197"/>
      <c r="M275" s="197"/>
    </row>
    <row r="276" spans="12:13" x14ac:dyDescent="0.25">
      <c r="L276" s="197"/>
      <c r="M276" s="197"/>
    </row>
    <row r="277" spans="12:13" x14ac:dyDescent="0.25">
      <c r="L277" s="197"/>
      <c r="M277" s="197"/>
    </row>
    <row r="278" spans="12:13" x14ac:dyDescent="0.25">
      <c r="L278" s="197"/>
      <c r="M278" s="197"/>
    </row>
    <row r="279" spans="12:13" x14ac:dyDescent="0.25">
      <c r="L279" s="197"/>
      <c r="M279" s="197"/>
    </row>
    <row r="280" spans="12:13" x14ac:dyDescent="0.25">
      <c r="L280" s="197"/>
      <c r="M280" s="197"/>
    </row>
    <row r="281" spans="12:13" x14ac:dyDescent="0.25">
      <c r="L281" s="197"/>
      <c r="M281" s="197"/>
    </row>
    <row r="282" spans="12:13" x14ac:dyDescent="0.25">
      <c r="L282" s="197"/>
      <c r="M282" s="197"/>
    </row>
    <row r="283" spans="12:13" x14ac:dyDescent="0.25">
      <c r="L283" s="197"/>
      <c r="M283" s="197"/>
    </row>
    <row r="284" spans="12:13" x14ac:dyDescent="0.25">
      <c r="L284" s="197"/>
      <c r="M284" s="197"/>
    </row>
    <row r="285" spans="12:13" x14ac:dyDescent="0.25">
      <c r="L285" s="197"/>
      <c r="M285" s="197"/>
    </row>
    <row r="286" spans="12:13" x14ac:dyDescent="0.25">
      <c r="L286" s="197"/>
      <c r="M286" s="197"/>
    </row>
    <row r="287" spans="12:13" x14ac:dyDescent="0.25">
      <c r="L287" s="197"/>
      <c r="M287" s="197"/>
    </row>
    <row r="288" spans="12:13" x14ac:dyDescent="0.25">
      <c r="L288" s="197"/>
      <c r="M288" s="197"/>
    </row>
    <row r="289" spans="12:13" x14ac:dyDescent="0.25">
      <c r="L289" s="197"/>
      <c r="M289" s="197"/>
    </row>
    <row r="290" spans="12:13" x14ac:dyDescent="0.25">
      <c r="L290" s="197"/>
      <c r="M290" s="197"/>
    </row>
    <row r="291" spans="12:13" x14ac:dyDescent="0.25">
      <c r="L291" s="197"/>
      <c r="M291" s="197"/>
    </row>
    <row r="292" spans="12:13" x14ac:dyDescent="0.25">
      <c r="L292" s="197"/>
      <c r="M292" s="197"/>
    </row>
    <row r="293" spans="12:13" x14ac:dyDescent="0.25">
      <c r="L293" s="197"/>
      <c r="M293" s="197"/>
    </row>
    <row r="294" spans="12:13" x14ac:dyDescent="0.25">
      <c r="L294" s="197"/>
      <c r="M294" s="197"/>
    </row>
    <row r="295" spans="12:13" x14ac:dyDescent="0.25">
      <c r="L295" s="197"/>
      <c r="M295" s="197"/>
    </row>
    <row r="296" spans="12:13" x14ac:dyDescent="0.25">
      <c r="L296" s="197"/>
      <c r="M296" s="197"/>
    </row>
    <row r="297" spans="12:13" x14ac:dyDescent="0.25">
      <c r="L297" s="197"/>
      <c r="M297" s="197"/>
    </row>
    <row r="298" spans="12:13" x14ac:dyDescent="0.25">
      <c r="L298" s="197"/>
      <c r="M298" s="197"/>
    </row>
    <row r="299" spans="12:13" x14ac:dyDescent="0.25">
      <c r="L299" s="197"/>
      <c r="M299" s="197"/>
    </row>
    <row r="300" spans="12:13" x14ac:dyDescent="0.25">
      <c r="L300" s="197"/>
      <c r="M300" s="197"/>
    </row>
    <row r="301" spans="12:13" x14ac:dyDescent="0.25">
      <c r="L301" s="197"/>
      <c r="M301" s="197"/>
    </row>
    <row r="302" spans="12:13" x14ac:dyDescent="0.25">
      <c r="L302" s="197"/>
      <c r="M302" s="197"/>
    </row>
    <row r="303" spans="12:13" x14ac:dyDescent="0.25">
      <c r="L303" s="197"/>
      <c r="M303" s="197"/>
    </row>
    <row r="304" spans="12:13" x14ac:dyDescent="0.25">
      <c r="L304" s="197"/>
      <c r="M304" s="197"/>
    </row>
    <row r="305" spans="12:13" x14ac:dyDescent="0.25">
      <c r="L305" s="197"/>
      <c r="M305" s="197"/>
    </row>
    <row r="306" spans="12:13" x14ac:dyDescent="0.25">
      <c r="L306" s="197"/>
      <c r="M306" s="197"/>
    </row>
    <row r="307" spans="12:13" x14ac:dyDescent="0.25">
      <c r="L307" s="197"/>
      <c r="M307" s="197"/>
    </row>
    <row r="308" spans="12:13" x14ac:dyDescent="0.25">
      <c r="L308" s="197"/>
      <c r="M308" s="197"/>
    </row>
    <row r="309" spans="12:13" x14ac:dyDescent="0.25">
      <c r="L309" s="197"/>
      <c r="M309" s="197"/>
    </row>
    <row r="310" spans="12:13" x14ac:dyDescent="0.25">
      <c r="L310" s="197"/>
      <c r="M310" s="197"/>
    </row>
    <row r="311" spans="12:13" x14ac:dyDescent="0.25">
      <c r="L311" s="197"/>
      <c r="M311" s="197"/>
    </row>
    <row r="312" spans="12:13" x14ac:dyDescent="0.25">
      <c r="L312" s="197"/>
      <c r="M312" s="197"/>
    </row>
    <row r="313" spans="12:13" x14ac:dyDescent="0.25">
      <c r="L313" s="197"/>
      <c r="M313" s="197"/>
    </row>
    <row r="314" spans="12:13" x14ac:dyDescent="0.25">
      <c r="L314" s="197"/>
      <c r="M314" s="197"/>
    </row>
    <row r="315" spans="12:13" x14ac:dyDescent="0.25">
      <c r="L315" s="197"/>
      <c r="M315" s="197"/>
    </row>
    <row r="316" spans="12:13" x14ac:dyDescent="0.25">
      <c r="L316" s="197"/>
      <c r="M316" s="197"/>
    </row>
    <row r="317" spans="12:13" x14ac:dyDescent="0.25">
      <c r="L317" s="197"/>
      <c r="M317" s="197"/>
    </row>
    <row r="318" spans="12:13" x14ac:dyDescent="0.25">
      <c r="L318" s="197"/>
      <c r="M318" s="197"/>
    </row>
    <row r="319" spans="12:13" x14ac:dyDescent="0.25">
      <c r="L319" s="197"/>
      <c r="M319" s="197"/>
    </row>
    <row r="320" spans="12:13" x14ac:dyDescent="0.25">
      <c r="L320" s="197"/>
      <c r="M320" s="197"/>
    </row>
    <row r="321" spans="12:13" x14ac:dyDescent="0.25">
      <c r="L321" s="197"/>
      <c r="M321" s="197"/>
    </row>
    <row r="322" spans="12:13" x14ac:dyDescent="0.25">
      <c r="L322" s="197"/>
      <c r="M322" s="197"/>
    </row>
    <row r="323" spans="12:13" x14ac:dyDescent="0.25">
      <c r="L323" s="197"/>
      <c r="M323" s="197"/>
    </row>
    <row r="324" spans="12:13" x14ac:dyDescent="0.25">
      <c r="L324" s="197"/>
      <c r="M324" s="197"/>
    </row>
    <row r="325" spans="12:13" x14ac:dyDescent="0.25">
      <c r="L325" s="197"/>
      <c r="M325" s="197"/>
    </row>
    <row r="326" spans="12:13" x14ac:dyDescent="0.25">
      <c r="L326" s="197"/>
      <c r="M326" s="197"/>
    </row>
    <row r="327" spans="12:13" x14ac:dyDescent="0.25">
      <c r="L327" s="197"/>
      <c r="M327" s="197"/>
    </row>
    <row r="328" spans="12:13" x14ac:dyDescent="0.25">
      <c r="L328" s="197"/>
      <c r="M328" s="197"/>
    </row>
    <row r="329" spans="12:13" x14ac:dyDescent="0.25">
      <c r="L329" s="197"/>
      <c r="M329" s="197"/>
    </row>
    <row r="330" spans="12:13" x14ac:dyDescent="0.25">
      <c r="L330" s="197"/>
      <c r="M330" s="197"/>
    </row>
    <row r="331" spans="12:13" x14ac:dyDescent="0.25">
      <c r="L331" s="197"/>
      <c r="M331" s="197"/>
    </row>
    <row r="332" spans="12:13" x14ac:dyDescent="0.25">
      <c r="L332" s="197"/>
      <c r="M332" s="197"/>
    </row>
    <row r="333" spans="12:13" x14ac:dyDescent="0.25">
      <c r="L333" s="197"/>
      <c r="M333" s="197"/>
    </row>
    <row r="334" spans="12:13" x14ac:dyDescent="0.25">
      <c r="L334" s="197"/>
      <c r="M334" s="197"/>
    </row>
    <row r="335" spans="12:13" x14ac:dyDescent="0.25">
      <c r="L335" s="197"/>
      <c r="M335" s="197"/>
    </row>
    <row r="336" spans="12:13" x14ac:dyDescent="0.25">
      <c r="L336" s="197"/>
      <c r="M336" s="197"/>
    </row>
    <row r="337" spans="12:13" x14ac:dyDescent="0.25">
      <c r="L337" s="197"/>
      <c r="M337" s="197"/>
    </row>
    <row r="338" spans="12:13" x14ac:dyDescent="0.25">
      <c r="L338" s="197"/>
      <c r="M338" s="197"/>
    </row>
    <row r="339" spans="12:13" x14ac:dyDescent="0.25">
      <c r="L339" s="197"/>
      <c r="M339" s="197"/>
    </row>
    <row r="340" spans="12:13" x14ac:dyDescent="0.25">
      <c r="L340" s="197"/>
      <c r="M340" s="197"/>
    </row>
    <row r="341" spans="12:13" x14ac:dyDescent="0.25">
      <c r="L341" s="197"/>
      <c r="M341" s="197"/>
    </row>
    <row r="342" spans="12:13" x14ac:dyDescent="0.25">
      <c r="L342" s="197"/>
      <c r="M342" s="197"/>
    </row>
    <row r="343" spans="12:13" x14ac:dyDescent="0.25">
      <c r="L343" s="197"/>
      <c r="M343" s="197"/>
    </row>
    <row r="344" spans="12:13" x14ac:dyDescent="0.25">
      <c r="L344" s="197"/>
      <c r="M344" s="197"/>
    </row>
    <row r="345" spans="12:13" x14ac:dyDescent="0.25">
      <c r="L345" s="197"/>
      <c r="M345" s="197"/>
    </row>
    <row r="346" spans="12:13" x14ac:dyDescent="0.25">
      <c r="L346" s="197"/>
      <c r="M346" s="197"/>
    </row>
    <row r="347" spans="12:13" x14ac:dyDescent="0.25">
      <c r="L347" s="197"/>
      <c r="M347" s="197"/>
    </row>
    <row r="348" spans="12:13" x14ac:dyDescent="0.25">
      <c r="L348" s="197"/>
      <c r="M348" s="197"/>
    </row>
    <row r="349" spans="12:13" x14ac:dyDescent="0.25">
      <c r="L349" s="197"/>
      <c r="M349" s="197"/>
    </row>
    <row r="350" spans="12:13" x14ac:dyDescent="0.25">
      <c r="L350" s="197"/>
      <c r="M350" s="197"/>
    </row>
    <row r="351" spans="12:13" x14ac:dyDescent="0.25">
      <c r="L351" s="197"/>
      <c r="M351" s="197"/>
    </row>
    <row r="352" spans="12:13" x14ac:dyDescent="0.25">
      <c r="L352" s="197"/>
      <c r="M352" s="197"/>
    </row>
    <row r="353" spans="12:13" x14ac:dyDescent="0.25">
      <c r="L353" s="197"/>
      <c r="M353" s="197"/>
    </row>
    <row r="354" spans="12:13" x14ac:dyDescent="0.25">
      <c r="L354" s="197"/>
      <c r="M354" s="197"/>
    </row>
    <row r="355" spans="12:13" x14ac:dyDescent="0.25">
      <c r="L355" s="197"/>
      <c r="M355" s="197"/>
    </row>
    <row r="356" spans="12:13" x14ac:dyDescent="0.25">
      <c r="L356" s="197"/>
      <c r="M356" s="197"/>
    </row>
    <row r="357" spans="12:13" x14ac:dyDescent="0.25">
      <c r="L357" s="197"/>
      <c r="M357" s="197"/>
    </row>
    <row r="358" spans="12:13" x14ac:dyDescent="0.25">
      <c r="L358" s="197"/>
      <c r="M358" s="197"/>
    </row>
    <row r="359" spans="12:13" x14ac:dyDescent="0.25">
      <c r="L359" s="197"/>
      <c r="M359" s="197"/>
    </row>
    <row r="360" spans="12:13" x14ac:dyDescent="0.25">
      <c r="L360" s="197"/>
      <c r="M360" s="197"/>
    </row>
    <row r="361" spans="12:13" x14ac:dyDescent="0.25">
      <c r="L361" s="197"/>
      <c r="M361" s="197"/>
    </row>
    <row r="362" spans="12:13" x14ac:dyDescent="0.25">
      <c r="L362" s="197"/>
      <c r="M362" s="197"/>
    </row>
    <row r="363" spans="12:13" x14ac:dyDescent="0.25">
      <c r="L363" s="197"/>
      <c r="M363" s="197"/>
    </row>
    <row r="364" spans="12:13" x14ac:dyDescent="0.25">
      <c r="L364" s="197"/>
      <c r="M364" s="197"/>
    </row>
    <row r="365" spans="12:13" x14ac:dyDescent="0.25">
      <c r="L365" s="197"/>
      <c r="M365" s="197"/>
    </row>
    <row r="366" spans="12:13" x14ac:dyDescent="0.25">
      <c r="L366" s="197"/>
      <c r="M366" s="197"/>
    </row>
    <row r="367" spans="12:13" x14ac:dyDescent="0.25">
      <c r="L367" s="197"/>
      <c r="M367" s="197"/>
    </row>
    <row r="368" spans="12:13" x14ac:dyDescent="0.25">
      <c r="L368" s="197"/>
      <c r="M368" s="197"/>
    </row>
    <row r="369" spans="12:13" x14ac:dyDescent="0.25">
      <c r="L369" s="197"/>
      <c r="M369" s="197"/>
    </row>
    <row r="370" spans="12:13" x14ac:dyDescent="0.25">
      <c r="L370" s="197"/>
      <c r="M370" s="197"/>
    </row>
    <row r="371" spans="12:13" x14ac:dyDescent="0.25">
      <c r="L371" s="197"/>
      <c r="M371" s="197"/>
    </row>
    <row r="372" spans="12:13" x14ac:dyDescent="0.25">
      <c r="L372" s="197"/>
      <c r="M372" s="197"/>
    </row>
    <row r="373" spans="12:13" x14ac:dyDescent="0.25">
      <c r="L373" s="197"/>
      <c r="M373" s="197"/>
    </row>
    <row r="374" spans="12:13" x14ac:dyDescent="0.25">
      <c r="L374" s="197"/>
      <c r="M374" s="197"/>
    </row>
    <row r="375" spans="12:13" x14ac:dyDescent="0.25">
      <c r="L375" s="197"/>
      <c r="M375" s="197"/>
    </row>
    <row r="376" spans="12:13" x14ac:dyDescent="0.25">
      <c r="L376" s="197"/>
      <c r="M376" s="197"/>
    </row>
    <row r="377" spans="12:13" x14ac:dyDescent="0.25">
      <c r="L377" s="197"/>
      <c r="M377" s="197"/>
    </row>
    <row r="378" spans="12:13" x14ac:dyDescent="0.25">
      <c r="L378" s="197"/>
      <c r="M378" s="197"/>
    </row>
    <row r="379" spans="12:13" x14ac:dyDescent="0.25">
      <c r="L379" s="197"/>
      <c r="M379" s="197"/>
    </row>
    <row r="380" spans="12:13" x14ac:dyDescent="0.25">
      <c r="L380" s="197"/>
      <c r="M380" s="197"/>
    </row>
    <row r="381" spans="12:13" x14ac:dyDescent="0.25">
      <c r="L381" s="197"/>
      <c r="M381" s="197"/>
    </row>
    <row r="382" spans="12:13" x14ac:dyDescent="0.25">
      <c r="L382" s="197"/>
      <c r="M382" s="197"/>
    </row>
    <row r="383" spans="12:13" x14ac:dyDescent="0.25">
      <c r="L383" s="197"/>
      <c r="M383" s="197"/>
    </row>
    <row r="384" spans="12:13" x14ac:dyDescent="0.25">
      <c r="L384" s="197"/>
      <c r="M384" s="197"/>
    </row>
    <row r="385" spans="12:13" x14ac:dyDescent="0.25">
      <c r="L385" s="197"/>
      <c r="M385" s="197"/>
    </row>
    <row r="386" spans="12:13" x14ac:dyDescent="0.25">
      <c r="L386" s="197"/>
      <c r="M386" s="197"/>
    </row>
    <row r="387" spans="12:13" x14ac:dyDescent="0.25">
      <c r="L387" s="197"/>
      <c r="M387" s="197"/>
    </row>
    <row r="388" spans="12:13" x14ac:dyDescent="0.25">
      <c r="L388" s="197"/>
      <c r="M388" s="197"/>
    </row>
    <row r="389" spans="12:13" x14ac:dyDescent="0.25">
      <c r="L389" s="197"/>
      <c r="M389" s="197"/>
    </row>
    <row r="390" spans="12:13" x14ac:dyDescent="0.25">
      <c r="L390" s="197"/>
      <c r="M390" s="197"/>
    </row>
    <row r="391" spans="12:13" x14ac:dyDescent="0.25">
      <c r="L391" s="197"/>
      <c r="M391" s="197"/>
    </row>
    <row r="392" spans="12:13" x14ac:dyDescent="0.25">
      <c r="L392" s="197"/>
      <c r="M392" s="197"/>
    </row>
    <row r="393" spans="12:13" x14ac:dyDescent="0.25">
      <c r="L393" s="197"/>
      <c r="M393" s="197"/>
    </row>
    <row r="394" spans="12:13" x14ac:dyDescent="0.25">
      <c r="L394" s="197"/>
      <c r="M394" s="197"/>
    </row>
    <row r="395" spans="12:13" x14ac:dyDescent="0.25">
      <c r="L395" s="197"/>
      <c r="M395" s="197"/>
    </row>
    <row r="396" spans="12:13" x14ac:dyDescent="0.25">
      <c r="L396" s="197"/>
      <c r="M396" s="197"/>
    </row>
    <row r="397" spans="12:13" x14ac:dyDescent="0.25">
      <c r="L397" s="197"/>
      <c r="M397" s="197"/>
    </row>
    <row r="398" spans="12:13" x14ac:dyDescent="0.25">
      <c r="L398" s="197"/>
      <c r="M398" s="197"/>
    </row>
    <row r="399" spans="12:13" x14ac:dyDescent="0.25">
      <c r="L399" s="197"/>
      <c r="M399" s="197"/>
    </row>
    <row r="400" spans="12:13" x14ac:dyDescent="0.25">
      <c r="L400" s="197"/>
      <c r="M400" s="197"/>
    </row>
    <row r="401" spans="12:13" x14ac:dyDescent="0.25">
      <c r="L401" s="197"/>
      <c r="M401" s="197"/>
    </row>
    <row r="402" spans="12:13" x14ac:dyDescent="0.25">
      <c r="L402" s="197"/>
      <c r="M402" s="197"/>
    </row>
    <row r="403" spans="12:13" x14ac:dyDescent="0.25">
      <c r="L403" s="197"/>
      <c r="M403" s="197"/>
    </row>
  </sheetData>
  <sheetProtection algorithmName="SHA-512" hashValue="rDD4o3K0XuHtglTRxnY5Np6kyB8y6P8k5H9/kzqcEUVTfTs07gYCe9GIFYP9Zky9S5mRIfUramDptPVPjnreYg==" saltValue="rNR9DV5+rta7Q5CCQqGjvQ==" spinCount="100000" sheet="1" insertRows="0" selectLockedCells="1"/>
  <mergeCells count="91">
    <mergeCell ref="L2:M2"/>
    <mergeCell ref="B6:N6"/>
    <mergeCell ref="B5:N5"/>
    <mergeCell ref="B21:N21"/>
    <mergeCell ref="B20:N20"/>
    <mergeCell ref="F2:G2"/>
    <mergeCell ref="H2:I2"/>
    <mergeCell ref="B88:F88"/>
    <mergeCell ref="A70:A77"/>
    <mergeCell ref="C73:F73"/>
    <mergeCell ref="C74:F74"/>
    <mergeCell ref="C75:F75"/>
    <mergeCell ref="C77:F77"/>
    <mergeCell ref="C78:F78"/>
    <mergeCell ref="B79:F79"/>
    <mergeCell ref="A79:A86"/>
    <mergeCell ref="C82:F82"/>
    <mergeCell ref="C83:F83"/>
    <mergeCell ref="C85:F85"/>
    <mergeCell ref="B71:N71"/>
    <mergeCell ref="B72:N72"/>
    <mergeCell ref="B80:N80"/>
    <mergeCell ref="B81:N81"/>
    <mergeCell ref="A20:A28"/>
    <mergeCell ref="C26:E26"/>
    <mergeCell ref="C27:E27"/>
    <mergeCell ref="C28:E28"/>
    <mergeCell ref="A62:A67"/>
    <mergeCell ref="A53:A60"/>
    <mergeCell ref="A44:A51"/>
    <mergeCell ref="C58:F58"/>
    <mergeCell ref="C67:D67"/>
    <mergeCell ref="C49:F49"/>
    <mergeCell ref="C65:D65"/>
    <mergeCell ref="E64:F64"/>
    <mergeCell ref="E65:F65"/>
    <mergeCell ref="C66:D66"/>
    <mergeCell ref="B30:N30"/>
    <mergeCell ref="B31:N31"/>
    <mergeCell ref="C87:F87"/>
    <mergeCell ref="C68:D68"/>
    <mergeCell ref="C76:F76"/>
    <mergeCell ref="C84:F84"/>
    <mergeCell ref="C69:D69"/>
    <mergeCell ref="C86:F86"/>
    <mergeCell ref="B44:N44"/>
    <mergeCell ref="B45:N45"/>
    <mergeCell ref="B70:F70"/>
    <mergeCell ref="B63:N63"/>
    <mergeCell ref="D33:E33"/>
    <mergeCell ref="D37:E37"/>
    <mergeCell ref="D38:E38"/>
    <mergeCell ref="D39:E39"/>
    <mergeCell ref="D36:E36"/>
    <mergeCell ref="E66:F66"/>
    <mergeCell ref="E67:F67"/>
    <mergeCell ref="E68:F68"/>
    <mergeCell ref="E69:F69"/>
    <mergeCell ref="C64:D64"/>
    <mergeCell ref="C24:E24"/>
    <mergeCell ref="B29:F29"/>
    <mergeCell ref="C59:F59"/>
    <mergeCell ref="C60:F60"/>
    <mergeCell ref="B61:F61"/>
    <mergeCell ref="C51:F51"/>
    <mergeCell ref="C47:F47"/>
    <mergeCell ref="D42:E42"/>
    <mergeCell ref="C48:F48"/>
    <mergeCell ref="B53:N53"/>
    <mergeCell ref="B54:N54"/>
    <mergeCell ref="D32:E32"/>
    <mergeCell ref="D34:E34"/>
    <mergeCell ref="D35:E35"/>
    <mergeCell ref="D40:E40"/>
    <mergeCell ref="D41:E41"/>
    <mergeCell ref="B1:N1"/>
    <mergeCell ref="B52:F52"/>
    <mergeCell ref="C56:F56"/>
    <mergeCell ref="C57:F57"/>
    <mergeCell ref="C46:F46"/>
    <mergeCell ref="C55:F55"/>
    <mergeCell ref="C50:F50"/>
    <mergeCell ref="B2:B4"/>
    <mergeCell ref="C25:E25"/>
    <mergeCell ref="J2:K2"/>
    <mergeCell ref="N2:N4"/>
    <mergeCell ref="C2:E4"/>
    <mergeCell ref="B19:F19"/>
    <mergeCell ref="B43:F43"/>
    <mergeCell ref="C22:E22"/>
    <mergeCell ref="C23:E23"/>
  </mergeCells>
  <phoneticPr fontId="0" type="noConversion"/>
  <dataValidations count="1">
    <dataValidation type="decimal" allowBlank="1" showInputMessage="1" showErrorMessage="1" errorTitle="Fringe" error="Represent as decimal. Ex. 30% should be entered as .30" sqref="E9:E18" xr:uid="{22520859-AF05-4715-B8CE-C871838ED704}">
      <formula1>0</formula1>
      <formula2>0.99</formula2>
    </dataValidation>
  </dataValidations>
  <printOptions horizontalCentered="1"/>
  <pageMargins left="0.5" right="0.50972222222222197" top="0.6" bottom="0.5" header="0.51180555555555596" footer="0.51180555555555596"/>
  <pageSetup scale="24" firstPageNumber="0" fitToHeight="0" orientation="portrait" horizontalDpi="300" verticalDpi="300"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36F7CD05-D4E8-463E-994C-C561260EF6C0}">
          <x14:formula1>
            <xm:f>validation!$G$3:$G$7</xm:f>
          </x14:formula1>
          <xm:sqref>C9:C18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489906-A748-4DE8-A77A-347F772FCC3F}">
  <sheetPr>
    <tabColor theme="9" tint="0.79998168889431442"/>
  </sheetPr>
  <dimension ref="A1:AB87"/>
  <sheetViews>
    <sheetView topLeftCell="B1" zoomScale="64" zoomScaleNormal="64" workbookViewId="0">
      <pane ySplit="5" topLeftCell="A6" activePane="bottomLeft" state="frozen"/>
      <selection pane="bottomLeft" activeCell="B3" sqref="B3:B5"/>
    </sheetView>
  </sheetViews>
  <sheetFormatPr defaultRowHeight="12.5" x14ac:dyDescent="0.25"/>
  <cols>
    <col min="1" max="1" width="6" style="6" customWidth="1"/>
    <col min="2" max="2" width="33.26953125" customWidth="1"/>
    <col min="3" max="3" width="16.08984375" customWidth="1"/>
    <col min="4" max="4" width="16.54296875" customWidth="1"/>
    <col min="5" max="5" width="15.81640625" customWidth="1"/>
    <col min="6" max="6" width="21.6328125" customWidth="1"/>
    <col min="7" max="7" width="21.7265625" customWidth="1"/>
    <col min="8" max="8" width="18.90625" customWidth="1"/>
    <col min="9" max="9" width="19.7265625" customWidth="1"/>
    <col min="10" max="10" width="19.81640625" customWidth="1"/>
    <col min="11" max="11" width="21.54296875" customWidth="1"/>
    <col min="12" max="12" width="18.1796875" customWidth="1"/>
    <col min="13" max="13" width="18.90625" customWidth="1"/>
    <col min="14" max="14" width="18" customWidth="1"/>
    <col min="15" max="15" width="21.26953125" customWidth="1"/>
    <col min="16" max="16" width="17.453125" customWidth="1"/>
    <col min="17" max="17" width="22.26953125" customWidth="1"/>
    <col min="18" max="18" width="16.81640625" customWidth="1"/>
    <col min="19" max="19" width="22.81640625" customWidth="1"/>
    <col min="20" max="20" width="16.90625" customWidth="1"/>
    <col min="21" max="21" width="17.6328125" customWidth="1"/>
    <col min="22" max="22" width="4.81640625" customWidth="1"/>
    <col min="23" max="23" width="20.453125" customWidth="1"/>
    <col min="24" max="24" width="21" customWidth="1"/>
    <col min="25" max="25" width="15.1796875" customWidth="1"/>
    <col min="26" max="26" width="20.6328125" hidden="1" customWidth="1"/>
    <col min="27" max="27" width="18.7265625" customWidth="1"/>
    <col min="28" max="28" width="29.1796875" customWidth="1"/>
  </cols>
  <sheetData>
    <row r="1" spans="1:28" ht="82" customHeight="1" thickBot="1" x14ac:dyDescent="0.3">
      <c r="B1" s="971" t="s">
        <v>128</v>
      </c>
      <c r="C1" s="971"/>
      <c r="D1" s="971"/>
      <c r="E1" s="971"/>
      <c r="F1" s="971"/>
      <c r="G1" s="971"/>
      <c r="H1" s="971"/>
      <c r="I1" s="971"/>
      <c r="J1" s="971"/>
      <c r="K1" s="971"/>
      <c r="L1" s="971"/>
      <c r="M1" s="971"/>
      <c r="N1" s="971"/>
      <c r="O1" s="971"/>
      <c r="P1" s="971"/>
      <c r="Q1" s="971"/>
      <c r="R1" s="971"/>
      <c r="S1" s="971"/>
      <c r="T1" s="971"/>
      <c r="U1" s="971"/>
      <c r="V1" s="971"/>
      <c r="W1" s="971"/>
      <c r="X1" s="971"/>
      <c r="Y1" s="971"/>
      <c r="Z1" s="971"/>
      <c r="AA1" s="971"/>
    </row>
    <row r="2" spans="1:28" ht="78.5" customHeight="1" thickBot="1" x14ac:dyDescent="0.3">
      <c r="B2" s="875" t="str">
        <f>IF(OR(Z76&gt;100000,Z76&gt;((20*X76)/100)),"Reported expenditures reflect a variance from budgeted of more than $100,000 or 20% total grant amount between all line items. Please request an amendment for this budget modificaton.","")</f>
        <v/>
      </c>
      <c r="C2" s="876"/>
      <c r="D2" s="876"/>
      <c r="E2" s="876"/>
      <c r="F2" s="876"/>
      <c r="G2" s="876"/>
      <c r="H2" s="876"/>
      <c r="I2" s="876"/>
      <c r="J2" s="876"/>
      <c r="K2" s="876"/>
      <c r="L2" s="876"/>
      <c r="M2" s="876"/>
      <c r="N2" s="876"/>
      <c r="O2" s="876"/>
      <c r="P2" s="876"/>
      <c r="Q2" s="876"/>
      <c r="R2" s="876"/>
      <c r="S2" s="876"/>
      <c r="T2" s="876"/>
      <c r="U2" s="876"/>
      <c r="V2" s="876"/>
      <c r="W2" s="876"/>
      <c r="X2" s="876"/>
      <c r="Y2" s="876"/>
      <c r="Z2" s="876"/>
      <c r="AA2" s="877"/>
    </row>
    <row r="3" spans="1:28" ht="99" customHeight="1" thickBot="1" x14ac:dyDescent="0.3">
      <c r="A3" s="75"/>
      <c r="B3" s="748" t="s">
        <v>25</v>
      </c>
      <c r="C3" s="758" t="s">
        <v>31</v>
      </c>
      <c r="D3" s="759"/>
      <c r="E3" s="759"/>
      <c r="F3" s="958" t="s">
        <v>130</v>
      </c>
      <c r="G3" s="959"/>
      <c r="H3" s="986" t="s">
        <v>129</v>
      </c>
      <c r="I3" s="987"/>
      <c r="J3" s="1098" t="s">
        <v>140</v>
      </c>
      <c r="K3" s="959"/>
      <c r="L3" s="1096" t="s">
        <v>141</v>
      </c>
      <c r="M3" s="1097"/>
      <c r="N3" s="958" t="s">
        <v>147</v>
      </c>
      <c r="O3" s="959"/>
      <c r="P3" s="945" t="s">
        <v>148</v>
      </c>
      <c r="Q3" s="946"/>
      <c r="R3" s="958" t="s">
        <v>229</v>
      </c>
      <c r="S3" s="959"/>
      <c r="T3" s="962" t="s">
        <v>230</v>
      </c>
      <c r="U3" s="962"/>
      <c r="V3" s="358"/>
      <c r="W3" s="991" t="s">
        <v>173</v>
      </c>
      <c r="X3" s="983" t="s">
        <v>172</v>
      </c>
      <c r="Y3" s="982" t="s">
        <v>215</v>
      </c>
      <c r="Z3" s="982" t="s">
        <v>201</v>
      </c>
      <c r="AA3" s="951" t="s">
        <v>151</v>
      </c>
      <c r="AB3" s="86"/>
    </row>
    <row r="4" spans="1:28" ht="27.5" customHeight="1" thickBot="1" x14ac:dyDescent="0.3">
      <c r="A4" s="54"/>
      <c r="B4" s="748"/>
      <c r="C4" s="758"/>
      <c r="D4" s="759"/>
      <c r="E4" s="759"/>
      <c r="F4" s="960"/>
      <c r="G4" s="961"/>
      <c r="H4" s="359">
        <f>'2. ER Detailed Budget'!F3</f>
        <v>0</v>
      </c>
      <c r="I4" s="360">
        <f>'2. ER Detailed Budget'!G3</f>
        <v>0</v>
      </c>
      <c r="J4" s="1099"/>
      <c r="K4" s="961"/>
      <c r="L4" s="361">
        <f>'2. ER Detailed Budget'!H3</f>
        <v>0</v>
      </c>
      <c r="M4" s="362">
        <f>'2. ER Detailed Budget'!I3</f>
        <v>0</v>
      </c>
      <c r="N4" s="960"/>
      <c r="O4" s="961"/>
      <c r="P4" s="363">
        <f>'2. ER Detailed Budget'!J3</f>
        <v>0</v>
      </c>
      <c r="Q4" s="359">
        <f>'2. ER Detailed Budget'!K3</f>
        <v>0</v>
      </c>
      <c r="R4" s="960"/>
      <c r="S4" s="961"/>
      <c r="T4" s="364">
        <f>'2. ER Detailed Budget'!L3</f>
        <v>0</v>
      </c>
      <c r="U4" s="364">
        <f>'2. ER Detailed Budget'!M3</f>
        <v>0</v>
      </c>
      <c r="V4" s="365"/>
      <c r="W4" s="991"/>
      <c r="X4" s="984"/>
      <c r="Y4" s="982"/>
      <c r="Z4" s="982"/>
      <c r="AA4" s="951"/>
    </row>
    <row r="5" spans="1:28" ht="55" customHeight="1" thickBot="1" x14ac:dyDescent="0.3">
      <c r="A5" s="54"/>
      <c r="B5" s="749"/>
      <c r="C5" s="761"/>
      <c r="D5" s="762"/>
      <c r="E5" s="762"/>
      <c r="F5" s="960"/>
      <c r="G5" s="961"/>
      <c r="H5" s="366" t="s">
        <v>54</v>
      </c>
      <c r="I5" s="367" t="s">
        <v>144</v>
      </c>
      <c r="J5" s="1099"/>
      <c r="K5" s="961"/>
      <c r="L5" s="368" t="s">
        <v>145</v>
      </c>
      <c r="M5" s="369" t="s">
        <v>146</v>
      </c>
      <c r="N5" s="960"/>
      <c r="O5" s="961"/>
      <c r="P5" s="370" t="s">
        <v>156</v>
      </c>
      <c r="Q5" s="371" t="s">
        <v>157</v>
      </c>
      <c r="R5" s="960"/>
      <c r="S5" s="961"/>
      <c r="T5" s="372" t="s">
        <v>156</v>
      </c>
      <c r="U5" s="372" t="s">
        <v>231</v>
      </c>
      <c r="V5" s="373"/>
      <c r="W5" s="992"/>
      <c r="X5" s="985"/>
      <c r="Y5" s="982"/>
      <c r="Z5" s="982"/>
      <c r="AA5" s="951"/>
    </row>
    <row r="6" spans="1:28" ht="30" customHeight="1" x14ac:dyDescent="0.6">
      <c r="A6" s="54"/>
      <c r="B6" s="374" t="s">
        <v>3</v>
      </c>
      <c r="C6" s="375"/>
      <c r="D6" s="375"/>
      <c r="E6" s="375"/>
      <c r="F6" s="375"/>
      <c r="G6" s="375"/>
      <c r="H6" s="947" t="s">
        <v>236</v>
      </c>
      <c r="I6" s="948" t="s">
        <v>150</v>
      </c>
      <c r="J6" s="375"/>
      <c r="K6" s="375"/>
      <c r="L6" s="1100" t="s">
        <v>143</v>
      </c>
      <c r="M6" s="1102" t="s">
        <v>149</v>
      </c>
      <c r="N6" s="949"/>
      <c r="O6" s="950"/>
      <c r="P6" s="952" t="s">
        <v>237</v>
      </c>
      <c r="Q6" s="953" t="s">
        <v>158</v>
      </c>
      <c r="R6" s="376"/>
      <c r="S6" s="377"/>
      <c r="T6" s="963" t="s">
        <v>232</v>
      </c>
      <c r="U6" s="965" t="s">
        <v>233</v>
      </c>
      <c r="V6" s="378"/>
      <c r="W6" s="967" t="s">
        <v>174</v>
      </c>
      <c r="X6" s="941" t="s">
        <v>176</v>
      </c>
      <c r="Y6" s="435"/>
      <c r="Z6" s="436"/>
      <c r="AA6" s="938" t="s">
        <v>175</v>
      </c>
    </row>
    <row r="7" spans="1:28" ht="119.5" customHeight="1" thickBot="1" x14ac:dyDescent="0.4">
      <c r="A7" s="54"/>
      <c r="B7" s="402" t="s">
        <v>27</v>
      </c>
      <c r="C7" s="403" t="s">
        <v>214</v>
      </c>
      <c r="D7" s="403" t="s">
        <v>57</v>
      </c>
      <c r="E7" s="403" t="s">
        <v>67</v>
      </c>
      <c r="F7" s="404" t="s">
        <v>242</v>
      </c>
      <c r="G7" s="405" t="s">
        <v>241</v>
      </c>
      <c r="H7" s="947"/>
      <c r="I7" s="948"/>
      <c r="J7" s="404" t="s">
        <v>239</v>
      </c>
      <c r="K7" s="417" t="s">
        <v>240</v>
      </c>
      <c r="L7" s="1101"/>
      <c r="M7" s="1103"/>
      <c r="N7" s="404" t="s">
        <v>243</v>
      </c>
      <c r="O7" s="405" t="s">
        <v>108</v>
      </c>
      <c r="P7" s="952"/>
      <c r="Q7" s="953"/>
      <c r="R7" s="429" t="s">
        <v>244</v>
      </c>
      <c r="S7" s="430" t="s">
        <v>245</v>
      </c>
      <c r="T7" s="964"/>
      <c r="U7" s="966"/>
      <c r="V7" s="378"/>
      <c r="W7" s="968"/>
      <c r="X7" s="942"/>
      <c r="Y7" s="436" t="s">
        <v>280</v>
      </c>
      <c r="Z7" s="436" t="s">
        <v>280</v>
      </c>
      <c r="AA7" s="938"/>
    </row>
    <row r="8" spans="1:28" ht="20" x14ac:dyDescent="0.25">
      <c r="A8" s="54"/>
      <c r="B8" s="406">
        <f>'2. ER Detailed Budget'!B9</f>
        <v>0</v>
      </c>
      <c r="C8" s="407">
        <f>'2. ER Detailed Budget'!C9</f>
        <v>0</v>
      </c>
      <c r="D8" s="408">
        <f>'2. ER Detailed Budget'!D9</f>
        <v>0</v>
      </c>
      <c r="E8" s="409">
        <v>0.25</v>
      </c>
      <c r="F8" s="407">
        <f>'2. ER Detailed Budget'!F9</f>
        <v>0</v>
      </c>
      <c r="G8" s="410">
        <f>'2. ER Detailed Budget'!G9</f>
        <v>0</v>
      </c>
      <c r="H8" s="159"/>
      <c r="I8" s="414">
        <f>((D8*H8)*(E8))+D8*H8</f>
        <v>0</v>
      </c>
      <c r="J8" s="418">
        <f>'2. ER Detailed Budget'!H9</f>
        <v>0</v>
      </c>
      <c r="K8" s="410">
        <f>'2. ER Detailed Budget'!I9</f>
        <v>0</v>
      </c>
      <c r="L8" s="9"/>
      <c r="M8" s="420">
        <f>((D8*L8)*(E8))+D8*L8</f>
        <v>0</v>
      </c>
      <c r="N8" s="423">
        <f>'2. ER Detailed Budget'!J9</f>
        <v>0</v>
      </c>
      <c r="O8" s="410">
        <f>'2. ER Detailed Budget'!K9</f>
        <v>0</v>
      </c>
      <c r="P8" s="87"/>
      <c r="Q8" s="426">
        <f>((D8*P8)*(E8))+D8*P8</f>
        <v>0</v>
      </c>
      <c r="R8" s="407">
        <f>'2. ER Detailed Budget'!L9</f>
        <v>0</v>
      </c>
      <c r="S8" s="410">
        <f>'2. ER Detailed Budget'!M9</f>
        <v>0</v>
      </c>
      <c r="T8" s="9"/>
      <c r="U8" s="433">
        <f>((D8*T8)*(E8))+D8*T8</f>
        <v>0</v>
      </c>
      <c r="V8" s="93"/>
      <c r="W8" s="437">
        <f>$I8+$M8+$Q8+$U8</f>
        <v>0</v>
      </c>
      <c r="X8" s="438">
        <f>'2. ER Detailed Budget'!N9</f>
        <v>0</v>
      </c>
      <c r="Y8" s="439">
        <f>IFERROR(($W8/$X8),0)</f>
        <v>0</v>
      </c>
      <c r="Z8" s="440" t="str">
        <f>IF($W8&gt;(1+$X8),W8-X8,"")</f>
        <v/>
      </c>
      <c r="AA8" s="441">
        <f t="shared" ref="AA8:AA18" si="0">$X8-$W8</f>
        <v>0</v>
      </c>
    </row>
    <row r="9" spans="1:28" ht="20" x14ac:dyDescent="0.25">
      <c r="A9" s="54"/>
      <c r="B9" s="406">
        <f>'2. ER Detailed Budget'!B10</f>
        <v>0</v>
      </c>
      <c r="C9" s="407">
        <f>'2. ER Detailed Budget'!C10</f>
        <v>0</v>
      </c>
      <c r="D9" s="408">
        <f>'2. ER Detailed Budget'!D10</f>
        <v>0</v>
      </c>
      <c r="E9" s="411">
        <f>'2. ER Detailed Budget'!E11</f>
        <v>0</v>
      </c>
      <c r="F9" s="407">
        <f>'2. ER Detailed Budget'!F10</f>
        <v>0</v>
      </c>
      <c r="G9" s="410">
        <f>'2. ER Detailed Budget'!G10</f>
        <v>0</v>
      </c>
      <c r="H9" s="159"/>
      <c r="I9" s="414">
        <f t="shared" ref="I9:I17" si="1">((D9*H9)*(E9))+D9*H9</f>
        <v>0</v>
      </c>
      <c r="J9" s="418">
        <f>'2. ER Detailed Budget'!H10</f>
        <v>0</v>
      </c>
      <c r="K9" s="410">
        <f>'2. ER Detailed Budget'!I10</f>
        <v>0</v>
      </c>
      <c r="L9" s="87"/>
      <c r="M9" s="420">
        <f t="shared" ref="M9:M17" si="2">((D9*L9)*(E9))+D9*L9</f>
        <v>0</v>
      </c>
      <c r="N9" s="423">
        <f>'2. ER Detailed Budget'!J10</f>
        <v>0</v>
      </c>
      <c r="O9" s="410">
        <f>'2. ER Detailed Budget'!K10</f>
        <v>0</v>
      </c>
      <c r="P9" s="87"/>
      <c r="Q9" s="426">
        <f t="shared" ref="Q9:Q17" si="3">((D9*P9)*(E9))+D9*P9</f>
        <v>0</v>
      </c>
      <c r="R9" s="407">
        <f>'2. ER Detailed Budget'!L10</f>
        <v>0</v>
      </c>
      <c r="S9" s="410">
        <f>'2. ER Detailed Budget'!M10</f>
        <v>0</v>
      </c>
      <c r="T9" s="9"/>
      <c r="U9" s="433">
        <f t="shared" ref="U9:U17" si="4">((D9*T9)*(E9))+D9*T9</f>
        <v>0</v>
      </c>
      <c r="V9" s="93"/>
      <c r="W9" s="437">
        <f t="shared" ref="W9:W18" si="5">$I9+$M9+$Q9+$U9</f>
        <v>0</v>
      </c>
      <c r="X9" s="438">
        <f>'2. ER Detailed Budget'!N10</f>
        <v>0</v>
      </c>
      <c r="Y9" s="439">
        <f t="shared" ref="Y9:Y17" si="6">IFERROR($W9/$X9,0)</f>
        <v>0</v>
      </c>
      <c r="Z9" s="440" t="str">
        <f>IF($W9&gt;(1+$X9),$W9-$X9,"")</f>
        <v/>
      </c>
      <c r="AA9" s="441">
        <f t="shared" si="0"/>
        <v>0</v>
      </c>
    </row>
    <row r="10" spans="1:28" ht="20" x14ac:dyDescent="0.25">
      <c r="A10" s="54"/>
      <c r="B10" s="406">
        <f>'2. ER Detailed Budget'!B11</f>
        <v>0</v>
      </c>
      <c r="C10" s="407">
        <f>'2. ER Detailed Budget'!C11</f>
        <v>0</v>
      </c>
      <c r="D10" s="408">
        <f>'2. ER Detailed Budget'!D11</f>
        <v>0</v>
      </c>
      <c r="E10" s="411">
        <f>'2. ER Detailed Budget'!E12</f>
        <v>0</v>
      </c>
      <c r="F10" s="407">
        <f>'2. ER Detailed Budget'!F11</f>
        <v>0</v>
      </c>
      <c r="G10" s="410">
        <f>'2. ER Detailed Budget'!G11</f>
        <v>0</v>
      </c>
      <c r="H10" s="159"/>
      <c r="I10" s="414">
        <f t="shared" si="1"/>
        <v>0</v>
      </c>
      <c r="J10" s="418">
        <f>'2. ER Detailed Budget'!H11</f>
        <v>0</v>
      </c>
      <c r="K10" s="410">
        <f>'2. ER Detailed Budget'!I11</f>
        <v>0</v>
      </c>
      <c r="L10" s="347"/>
      <c r="M10" s="420">
        <f t="shared" si="2"/>
        <v>0</v>
      </c>
      <c r="N10" s="423">
        <f>'2. ER Detailed Budget'!J11</f>
        <v>0</v>
      </c>
      <c r="O10" s="410">
        <f>'2. ER Detailed Budget'!K11</f>
        <v>0</v>
      </c>
      <c r="P10" s="87"/>
      <c r="Q10" s="426">
        <f t="shared" si="3"/>
        <v>0</v>
      </c>
      <c r="R10" s="407">
        <f>'2. ER Detailed Budget'!L11</f>
        <v>0</v>
      </c>
      <c r="S10" s="410">
        <f>'2. ER Detailed Budget'!M11</f>
        <v>0</v>
      </c>
      <c r="T10" s="9"/>
      <c r="U10" s="433">
        <f t="shared" si="4"/>
        <v>0</v>
      </c>
      <c r="V10" s="93"/>
      <c r="W10" s="437">
        <f t="shared" si="5"/>
        <v>0</v>
      </c>
      <c r="X10" s="438">
        <f>'2. ER Detailed Budget'!N11</f>
        <v>0</v>
      </c>
      <c r="Y10" s="439">
        <f t="shared" si="6"/>
        <v>0</v>
      </c>
      <c r="Z10" s="440" t="str">
        <f t="shared" ref="Z10:Z17" si="7">IF($W10&gt;(1+$X10),$W10-$X10,"")</f>
        <v/>
      </c>
      <c r="AA10" s="441">
        <f t="shared" si="0"/>
        <v>0</v>
      </c>
    </row>
    <row r="11" spans="1:28" ht="20" x14ac:dyDescent="0.25">
      <c r="A11" s="54"/>
      <c r="B11" s="406">
        <f>'2. ER Detailed Budget'!B12</f>
        <v>0</v>
      </c>
      <c r="C11" s="407">
        <f>'2. ER Detailed Budget'!C12</f>
        <v>0</v>
      </c>
      <c r="D11" s="408">
        <f>'2. ER Detailed Budget'!D12</f>
        <v>0</v>
      </c>
      <c r="E11" s="411">
        <f>'2. ER Detailed Budget'!E12</f>
        <v>0</v>
      </c>
      <c r="F11" s="407">
        <f>'2. ER Detailed Budget'!F12</f>
        <v>0</v>
      </c>
      <c r="G11" s="410">
        <f>'2. ER Detailed Budget'!G12</f>
        <v>0</v>
      </c>
      <c r="H11" s="159"/>
      <c r="I11" s="414">
        <f t="shared" si="1"/>
        <v>0</v>
      </c>
      <c r="J11" s="418">
        <f>'2. ER Detailed Budget'!H12</f>
        <v>0</v>
      </c>
      <c r="K11" s="410">
        <f>'2. ER Detailed Budget'!I12</f>
        <v>0</v>
      </c>
      <c r="L11" s="87"/>
      <c r="M11" s="420">
        <f t="shared" si="2"/>
        <v>0</v>
      </c>
      <c r="N11" s="423">
        <f>'2. ER Detailed Budget'!J12</f>
        <v>0</v>
      </c>
      <c r="O11" s="410">
        <f>'2. ER Detailed Budget'!K12</f>
        <v>0</v>
      </c>
      <c r="P11" s="87"/>
      <c r="Q11" s="426">
        <f t="shared" si="3"/>
        <v>0</v>
      </c>
      <c r="R11" s="407">
        <f>'2. ER Detailed Budget'!L12</f>
        <v>0</v>
      </c>
      <c r="S11" s="410">
        <f>'2. ER Detailed Budget'!M12</f>
        <v>0</v>
      </c>
      <c r="T11" s="9"/>
      <c r="U11" s="433">
        <f t="shared" si="4"/>
        <v>0</v>
      </c>
      <c r="V11" s="93"/>
      <c r="W11" s="437">
        <f t="shared" si="5"/>
        <v>0</v>
      </c>
      <c r="X11" s="438">
        <f>'2. ER Detailed Budget'!N12</f>
        <v>0</v>
      </c>
      <c r="Y11" s="439">
        <f t="shared" si="6"/>
        <v>0</v>
      </c>
      <c r="Z11" s="440" t="str">
        <f t="shared" si="7"/>
        <v/>
      </c>
      <c r="AA11" s="441">
        <f t="shared" si="0"/>
        <v>0</v>
      </c>
    </row>
    <row r="12" spans="1:28" ht="20" x14ac:dyDescent="0.25">
      <c r="A12" s="54"/>
      <c r="B12" s="406">
        <f>'2. ER Detailed Budget'!B13</f>
        <v>0</v>
      </c>
      <c r="C12" s="407">
        <f>'2. ER Detailed Budget'!C13</f>
        <v>0</v>
      </c>
      <c r="D12" s="408">
        <f>'2. ER Detailed Budget'!D13</f>
        <v>0</v>
      </c>
      <c r="E12" s="411">
        <f>'2. ER Detailed Budget'!E13</f>
        <v>0</v>
      </c>
      <c r="F12" s="407">
        <f>'2. ER Detailed Budget'!F13</f>
        <v>0</v>
      </c>
      <c r="G12" s="410">
        <f>'2. ER Detailed Budget'!G13</f>
        <v>0</v>
      </c>
      <c r="H12" s="159"/>
      <c r="I12" s="414">
        <f t="shared" si="1"/>
        <v>0</v>
      </c>
      <c r="J12" s="418">
        <f>'2. ER Detailed Budget'!H13</f>
        <v>0</v>
      </c>
      <c r="K12" s="410">
        <f>'2. ER Detailed Budget'!I13</f>
        <v>0</v>
      </c>
      <c r="L12" s="87"/>
      <c r="M12" s="420">
        <f t="shared" si="2"/>
        <v>0</v>
      </c>
      <c r="N12" s="423">
        <f>'2. ER Detailed Budget'!J13</f>
        <v>0</v>
      </c>
      <c r="O12" s="410">
        <f>'2. ER Detailed Budget'!K13</f>
        <v>0</v>
      </c>
      <c r="P12" s="87"/>
      <c r="Q12" s="426">
        <f t="shared" si="3"/>
        <v>0</v>
      </c>
      <c r="R12" s="407">
        <f>'2. ER Detailed Budget'!L13</f>
        <v>0</v>
      </c>
      <c r="S12" s="410">
        <f>'2. ER Detailed Budget'!M13</f>
        <v>0</v>
      </c>
      <c r="T12" s="9"/>
      <c r="U12" s="433">
        <f t="shared" si="4"/>
        <v>0</v>
      </c>
      <c r="V12" s="93"/>
      <c r="W12" s="437">
        <f t="shared" si="5"/>
        <v>0</v>
      </c>
      <c r="X12" s="438">
        <f>'2. ER Detailed Budget'!N13</f>
        <v>0</v>
      </c>
      <c r="Y12" s="439">
        <f t="shared" si="6"/>
        <v>0</v>
      </c>
      <c r="Z12" s="440" t="str">
        <f t="shared" si="7"/>
        <v/>
      </c>
      <c r="AA12" s="441">
        <f t="shared" si="0"/>
        <v>0</v>
      </c>
    </row>
    <row r="13" spans="1:28" ht="20" x14ac:dyDescent="0.25">
      <c r="A13" s="54"/>
      <c r="B13" s="406">
        <f>'2. ER Detailed Budget'!B14</f>
        <v>0</v>
      </c>
      <c r="C13" s="407">
        <f>'2. ER Detailed Budget'!C14</f>
        <v>0</v>
      </c>
      <c r="D13" s="408">
        <f>'2. ER Detailed Budget'!D14</f>
        <v>0</v>
      </c>
      <c r="E13" s="411">
        <f>'2. ER Detailed Budget'!E14</f>
        <v>0</v>
      </c>
      <c r="F13" s="407">
        <f>'2. ER Detailed Budget'!F14</f>
        <v>0</v>
      </c>
      <c r="G13" s="410">
        <f>'2. ER Detailed Budget'!G14</f>
        <v>0</v>
      </c>
      <c r="H13" s="159"/>
      <c r="I13" s="414">
        <f t="shared" si="1"/>
        <v>0</v>
      </c>
      <c r="J13" s="418">
        <f>'2. ER Detailed Budget'!H14</f>
        <v>0</v>
      </c>
      <c r="K13" s="410">
        <f>'2. ER Detailed Budget'!I14</f>
        <v>0</v>
      </c>
      <c r="L13" s="87"/>
      <c r="M13" s="420">
        <f t="shared" si="2"/>
        <v>0</v>
      </c>
      <c r="N13" s="423">
        <f>'2. ER Detailed Budget'!J14</f>
        <v>0</v>
      </c>
      <c r="O13" s="410">
        <f>'2. ER Detailed Budget'!K14</f>
        <v>0</v>
      </c>
      <c r="P13" s="87"/>
      <c r="Q13" s="426">
        <f t="shared" si="3"/>
        <v>0</v>
      </c>
      <c r="R13" s="407">
        <f>'2. ER Detailed Budget'!L14</f>
        <v>0</v>
      </c>
      <c r="S13" s="410">
        <f>'2. ER Detailed Budget'!M14</f>
        <v>0</v>
      </c>
      <c r="T13" s="9"/>
      <c r="U13" s="433">
        <f t="shared" si="4"/>
        <v>0</v>
      </c>
      <c r="V13" s="93"/>
      <c r="W13" s="437">
        <f t="shared" si="5"/>
        <v>0</v>
      </c>
      <c r="X13" s="438">
        <f>'2. ER Detailed Budget'!N14</f>
        <v>0</v>
      </c>
      <c r="Y13" s="439">
        <f t="shared" si="6"/>
        <v>0</v>
      </c>
      <c r="Z13" s="440" t="str">
        <f t="shared" si="7"/>
        <v/>
      </c>
      <c r="AA13" s="441">
        <f t="shared" si="0"/>
        <v>0</v>
      </c>
    </row>
    <row r="14" spans="1:28" ht="20" x14ac:dyDescent="0.25">
      <c r="A14" s="54"/>
      <c r="B14" s="406">
        <f>'2. ER Detailed Budget'!B15</f>
        <v>0</v>
      </c>
      <c r="C14" s="407">
        <f>'2. ER Detailed Budget'!C15</f>
        <v>0</v>
      </c>
      <c r="D14" s="408">
        <f>'2. ER Detailed Budget'!D15</f>
        <v>0</v>
      </c>
      <c r="E14" s="411">
        <f>'2. ER Detailed Budget'!E15</f>
        <v>0</v>
      </c>
      <c r="F14" s="407">
        <f>'2. ER Detailed Budget'!F15</f>
        <v>0</v>
      </c>
      <c r="G14" s="410">
        <f>'2. ER Detailed Budget'!G15</f>
        <v>0</v>
      </c>
      <c r="H14" s="159"/>
      <c r="I14" s="414">
        <f t="shared" si="1"/>
        <v>0</v>
      </c>
      <c r="J14" s="418">
        <f>'2. ER Detailed Budget'!H15</f>
        <v>0</v>
      </c>
      <c r="K14" s="410">
        <f>'2. ER Detailed Budget'!I15</f>
        <v>0</v>
      </c>
      <c r="L14" s="87"/>
      <c r="M14" s="420">
        <f t="shared" si="2"/>
        <v>0</v>
      </c>
      <c r="N14" s="423">
        <f>'2. ER Detailed Budget'!J15</f>
        <v>0</v>
      </c>
      <c r="O14" s="410">
        <f>'2. ER Detailed Budget'!K15</f>
        <v>0</v>
      </c>
      <c r="P14" s="87"/>
      <c r="Q14" s="426">
        <f t="shared" si="3"/>
        <v>0</v>
      </c>
      <c r="R14" s="407">
        <f>'2. ER Detailed Budget'!L15</f>
        <v>0</v>
      </c>
      <c r="S14" s="410">
        <f>'2. ER Detailed Budget'!M15</f>
        <v>0</v>
      </c>
      <c r="T14" s="9"/>
      <c r="U14" s="433">
        <f t="shared" si="4"/>
        <v>0</v>
      </c>
      <c r="V14" s="93"/>
      <c r="W14" s="437">
        <f t="shared" si="5"/>
        <v>0</v>
      </c>
      <c r="X14" s="438">
        <f>'2. ER Detailed Budget'!N15</f>
        <v>0</v>
      </c>
      <c r="Y14" s="439">
        <f t="shared" si="6"/>
        <v>0</v>
      </c>
      <c r="Z14" s="440" t="str">
        <f>IF($W14&gt;(1+$X14),$W14-$X14,"")</f>
        <v/>
      </c>
      <c r="AA14" s="441">
        <f t="shared" si="0"/>
        <v>0</v>
      </c>
    </row>
    <row r="15" spans="1:28" ht="20" x14ac:dyDescent="0.25">
      <c r="A15" s="54"/>
      <c r="B15" s="406">
        <f>'2. ER Detailed Budget'!B15</f>
        <v>0</v>
      </c>
      <c r="C15" s="407">
        <f>'2. ER Detailed Budget'!C16</f>
        <v>0</v>
      </c>
      <c r="D15" s="408">
        <f>'2. ER Detailed Budget'!D16</f>
        <v>0</v>
      </c>
      <c r="E15" s="411">
        <f>'2. ER Detailed Budget'!E16</f>
        <v>0</v>
      </c>
      <c r="F15" s="407">
        <f>'2. ER Detailed Budget'!F16</f>
        <v>0</v>
      </c>
      <c r="G15" s="410">
        <f>'2. ER Detailed Budget'!G16</f>
        <v>0</v>
      </c>
      <c r="H15" s="159"/>
      <c r="I15" s="414">
        <f t="shared" si="1"/>
        <v>0</v>
      </c>
      <c r="J15" s="418">
        <f>'2. ER Detailed Budget'!H16</f>
        <v>0</v>
      </c>
      <c r="K15" s="410">
        <f>'2. ER Detailed Budget'!I16</f>
        <v>0</v>
      </c>
      <c r="L15" s="87"/>
      <c r="M15" s="420">
        <f t="shared" si="2"/>
        <v>0</v>
      </c>
      <c r="N15" s="423">
        <f>'2. ER Detailed Budget'!J16</f>
        <v>0</v>
      </c>
      <c r="O15" s="410">
        <f>'2. ER Detailed Budget'!K16</f>
        <v>0</v>
      </c>
      <c r="P15" s="87"/>
      <c r="Q15" s="426">
        <f t="shared" si="3"/>
        <v>0</v>
      </c>
      <c r="R15" s="407">
        <f>'2. ER Detailed Budget'!L16</f>
        <v>0</v>
      </c>
      <c r="S15" s="410">
        <f>'2. ER Detailed Budget'!M16</f>
        <v>0</v>
      </c>
      <c r="T15" s="9"/>
      <c r="U15" s="433">
        <f t="shared" si="4"/>
        <v>0</v>
      </c>
      <c r="V15" s="93"/>
      <c r="W15" s="437">
        <f t="shared" si="5"/>
        <v>0</v>
      </c>
      <c r="X15" s="438">
        <f>'2. ER Detailed Budget'!N16</f>
        <v>0</v>
      </c>
      <c r="Y15" s="439">
        <f t="shared" si="6"/>
        <v>0</v>
      </c>
      <c r="Z15" s="440" t="str">
        <f t="shared" si="7"/>
        <v/>
      </c>
      <c r="AA15" s="441">
        <f t="shared" si="0"/>
        <v>0</v>
      </c>
    </row>
    <row r="16" spans="1:28" ht="20" x14ac:dyDescent="0.25">
      <c r="A16" s="54"/>
      <c r="B16" s="406">
        <f>'2. ER Detailed Budget'!B17</f>
        <v>0</v>
      </c>
      <c r="C16" s="407">
        <f>'2. ER Detailed Budget'!C17</f>
        <v>0</v>
      </c>
      <c r="D16" s="408">
        <f>'2. ER Detailed Budget'!D17</f>
        <v>0</v>
      </c>
      <c r="E16" s="411">
        <f>'2. ER Detailed Budget'!E17</f>
        <v>0</v>
      </c>
      <c r="F16" s="407">
        <f>'2. ER Detailed Budget'!F17</f>
        <v>0</v>
      </c>
      <c r="G16" s="410">
        <f>'2. ER Detailed Budget'!G17</f>
        <v>0</v>
      </c>
      <c r="H16" s="159"/>
      <c r="I16" s="414">
        <f t="shared" si="1"/>
        <v>0</v>
      </c>
      <c r="J16" s="418">
        <f>'2. ER Detailed Budget'!H17</f>
        <v>0</v>
      </c>
      <c r="K16" s="410">
        <f>'2. ER Detailed Budget'!I17</f>
        <v>0</v>
      </c>
      <c r="L16" s="87"/>
      <c r="M16" s="420">
        <f t="shared" si="2"/>
        <v>0</v>
      </c>
      <c r="N16" s="423">
        <f>'2. ER Detailed Budget'!J17</f>
        <v>0</v>
      </c>
      <c r="O16" s="410">
        <f>'2. ER Detailed Budget'!K17</f>
        <v>0</v>
      </c>
      <c r="P16" s="87"/>
      <c r="Q16" s="426">
        <f t="shared" si="3"/>
        <v>0</v>
      </c>
      <c r="R16" s="407">
        <f>'2. ER Detailed Budget'!L17</f>
        <v>0</v>
      </c>
      <c r="S16" s="410">
        <f>'2. ER Detailed Budget'!M17</f>
        <v>0</v>
      </c>
      <c r="T16" s="9"/>
      <c r="U16" s="433">
        <f t="shared" si="4"/>
        <v>0</v>
      </c>
      <c r="V16" s="93"/>
      <c r="W16" s="437">
        <f t="shared" si="5"/>
        <v>0</v>
      </c>
      <c r="X16" s="438">
        <f>'2. ER Detailed Budget'!N17</f>
        <v>0</v>
      </c>
      <c r="Y16" s="439">
        <f t="shared" si="6"/>
        <v>0</v>
      </c>
      <c r="Z16" s="440" t="str">
        <f t="shared" si="7"/>
        <v/>
      </c>
      <c r="AA16" s="441">
        <f t="shared" si="0"/>
        <v>0</v>
      </c>
    </row>
    <row r="17" spans="1:27" ht="20.5" thickBot="1" x14ac:dyDescent="0.3">
      <c r="A17" s="54"/>
      <c r="B17" s="406">
        <f>'2. ER Detailed Budget'!B18</f>
        <v>0</v>
      </c>
      <c r="C17" s="407">
        <f>'2. ER Detailed Budget'!C18</f>
        <v>0</v>
      </c>
      <c r="D17" s="408">
        <f>'2. ER Detailed Budget'!D18</f>
        <v>0</v>
      </c>
      <c r="E17" s="411">
        <f>'2. ER Detailed Budget'!E18</f>
        <v>0</v>
      </c>
      <c r="F17" s="407">
        <f>'2. ER Detailed Budget'!F18</f>
        <v>0</v>
      </c>
      <c r="G17" s="412">
        <f>'2. ER Detailed Budget'!G18</f>
        <v>0</v>
      </c>
      <c r="H17" s="159"/>
      <c r="I17" s="415">
        <f t="shared" si="1"/>
        <v>0</v>
      </c>
      <c r="J17" s="418">
        <f>'2. ER Detailed Budget'!H18</f>
        <v>0</v>
      </c>
      <c r="K17" s="412">
        <f>'2. ER Detailed Budget'!I18</f>
        <v>0</v>
      </c>
      <c r="L17" s="87"/>
      <c r="M17" s="421">
        <f t="shared" si="2"/>
        <v>0</v>
      </c>
      <c r="N17" s="423">
        <f>'2. ER Detailed Budget'!J18</f>
        <v>0</v>
      </c>
      <c r="O17" s="410">
        <f>'2. ER Detailed Budget'!K18</f>
        <v>0</v>
      </c>
      <c r="P17" s="87"/>
      <c r="Q17" s="427">
        <f t="shared" si="3"/>
        <v>0</v>
      </c>
      <c r="R17" s="407">
        <f>'2. ER Detailed Budget'!L18</f>
        <v>0</v>
      </c>
      <c r="S17" s="410">
        <f>'2. ER Detailed Budget'!M18</f>
        <v>0</v>
      </c>
      <c r="T17" s="9"/>
      <c r="U17" s="433">
        <f t="shared" si="4"/>
        <v>0</v>
      </c>
      <c r="V17" s="93"/>
      <c r="W17" s="437">
        <f t="shared" si="5"/>
        <v>0</v>
      </c>
      <c r="X17" s="442">
        <f>'2. ER Detailed Budget'!N18</f>
        <v>0</v>
      </c>
      <c r="Y17" s="439">
        <f t="shared" si="6"/>
        <v>0</v>
      </c>
      <c r="Z17" s="440" t="str">
        <f t="shared" si="7"/>
        <v/>
      </c>
      <c r="AA17" s="443">
        <f t="shared" si="0"/>
        <v>0</v>
      </c>
    </row>
    <row r="18" spans="1:27" ht="18.5" thickBot="1" x14ac:dyDescent="0.3">
      <c r="A18" s="55"/>
      <c r="B18" s="988" t="str">
        <f>'2. ER Detailed Budget'!B19</f>
        <v>Subtotal Salary and Fringe Costs Charged to Grant</v>
      </c>
      <c r="C18" s="989"/>
      <c r="D18" s="989"/>
      <c r="E18" s="989"/>
      <c r="F18" s="990"/>
      <c r="G18" s="413">
        <f xml:space="preserve"> SUM(G8:G17)</f>
        <v>0</v>
      </c>
      <c r="H18" s="379"/>
      <c r="I18" s="416">
        <f>SUM(I8:I17)</f>
        <v>0</v>
      </c>
      <c r="J18" s="419"/>
      <c r="K18" s="413">
        <f>SUM(K8:K17)</f>
        <v>0</v>
      </c>
      <c r="L18" s="380"/>
      <c r="M18" s="422">
        <f>SUM(M8:M17)</f>
        <v>0</v>
      </c>
      <c r="N18" s="424"/>
      <c r="O18" s="425">
        <f xml:space="preserve"> SUM(O8:O17)</f>
        <v>0</v>
      </c>
      <c r="P18" s="91"/>
      <c r="Q18" s="428">
        <f>SUM(Q8:Q17)</f>
        <v>0</v>
      </c>
      <c r="R18" s="431"/>
      <c r="S18" s="432">
        <f>SUM(S8:S17)</f>
        <v>0</v>
      </c>
      <c r="T18" s="157"/>
      <c r="U18" s="434">
        <f>SUM(U8:U17)</f>
        <v>0</v>
      </c>
      <c r="V18" s="92"/>
      <c r="W18" s="444">
        <f t="shared" si="5"/>
        <v>0</v>
      </c>
      <c r="X18" s="445">
        <f>'2. ER Detailed Budget'!N19</f>
        <v>0</v>
      </c>
      <c r="Y18" s="446">
        <f>IFERROR($W18/$X18,0)</f>
        <v>0</v>
      </c>
      <c r="Z18" s="447">
        <f>SUM($Z8:$Z17)</f>
        <v>0</v>
      </c>
      <c r="AA18" s="448">
        <f t="shared" si="0"/>
        <v>0</v>
      </c>
    </row>
    <row r="19" spans="1:27" ht="50.5" thickBot="1" x14ac:dyDescent="0.55000000000000004">
      <c r="A19" s="972"/>
      <c r="B19" s="381" t="s">
        <v>2</v>
      </c>
      <c r="C19" s="382"/>
      <c r="D19" s="382"/>
      <c r="E19" s="382"/>
      <c r="F19" s="382"/>
      <c r="G19" s="383"/>
      <c r="H19" s="384"/>
      <c r="I19" s="384"/>
      <c r="J19" s="624"/>
      <c r="K19" s="625"/>
      <c r="L19" s="383"/>
      <c r="M19" s="383"/>
      <c r="N19" s="624"/>
      <c r="O19" s="625"/>
      <c r="P19" s="381"/>
      <c r="Q19" s="383"/>
      <c r="R19" s="665"/>
      <c r="S19" s="665"/>
      <c r="T19" s="384"/>
      <c r="U19" s="384"/>
      <c r="V19" s="385"/>
      <c r="W19" s="449"/>
      <c r="X19" s="450"/>
      <c r="Y19" s="451"/>
      <c r="Z19" s="452"/>
      <c r="AA19" s="453"/>
    </row>
    <row r="20" spans="1:27" ht="93" x14ac:dyDescent="0.25">
      <c r="A20" s="972"/>
      <c r="B20" s="386" t="s">
        <v>14</v>
      </c>
      <c r="C20" s="973" t="s">
        <v>30</v>
      </c>
      <c r="D20" s="974"/>
      <c r="E20" s="975"/>
      <c r="F20" s="81" t="s">
        <v>32</v>
      </c>
      <c r="G20" s="82" t="s">
        <v>246</v>
      </c>
      <c r="H20" s="977" t="s">
        <v>142</v>
      </c>
      <c r="I20" s="978"/>
      <c r="J20" s="626"/>
      <c r="K20" s="627" t="s">
        <v>247</v>
      </c>
      <c r="L20" s="1104" t="s">
        <v>152</v>
      </c>
      <c r="M20" s="1105"/>
      <c r="N20" s="646"/>
      <c r="O20" s="627" t="s">
        <v>248</v>
      </c>
      <c r="P20" s="954" t="s">
        <v>155</v>
      </c>
      <c r="Q20" s="955"/>
      <c r="R20" s="666"/>
      <c r="S20" s="667" t="s">
        <v>249</v>
      </c>
      <c r="T20" s="969" t="s">
        <v>238</v>
      </c>
      <c r="U20" s="970"/>
      <c r="V20" s="94"/>
      <c r="W20" s="454" t="s">
        <v>177</v>
      </c>
      <c r="X20" s="455" t="s">
        <v>42</v>
      </c>
      <c r="Y20" s="456"/>
      <c r="Z20" s="457"/>
      <c r="AA20" s="458" t="s">
        <v>178</v>
      </c>
    </row>
    <row r="21" spans="1:27" ht="15.5" x14ac:dyDescent="0.25">
      <c r="A21" s="972"/>
      <c r="B21" s="575">
        <f>'2. ER Detailed Budget'!B24</f>
        <v>0</v>
      </c>
      <c r="C21" s="976">
        <f>'2. ER Detailed Budget'!C24</f>
        <v>0</v>
      </c>
      <c r="D21" s="976"/>
      <c r="E21" s="976"/>
      <c r="F21" s="576">
        <f>'2. ER Detailed Budget'!F24</f>
        <v>0</v>
      </c>
      <c r="G21" s="577">
        <f>'2. ER Detailed Budget'!G24</f>
        <v>0</v>
      </c>
      <c r="H21" s="981"/>
      <c r="I21" s="981"/>
      <c r="J21" s="628"/>
      <c r="K21" s="629">
        <f>'2. ER Detailed Budget'!I24</f>
        <v>0</v>
      </c>
      <c r="L21" s="924"/>
      <c r="M21" s="925"/>
      <c r="N21" s="628"/>
      <c r="O21" s="629">
        <f>'2. ER Detailed Budget'!K24</f>
        <v>0</v>
      </c>
      <c r="P21" s="920"/>
      <c r="Q21" s="921"/>
      <c r="R21" s="628"/>
      <c r="S21" s="668">
        <f>'2. ER Detailed Budget'!M24</f>
        <v>0</v>
      </c>
      <c r="T21" s="924"/>
      <c r="U21" s="925"/>
      <c r="V21" s="95"/>
      <c r="W21" s="459">
        <f>$H21+$L21+$P21+T21</f>
        <v>0</v>
      </c>
      <c r="X21" s="460">
        <f>'2. ER Detailed Budget'!N24</f>
        <v>0</v>
      </c>
      <c r="Y21" s="461">
        <f t="shared" ref="Y21:Y26" si="8">IFERROR($W21/$X21,0)</f>
        <v>0</v>
      </c>
      <c r="Z21" s="462" t="str">
        <f t="shared" ref="Z21:Z25" si="9">IF($W21&gt;(1+$X21),$W21-$X21,"")</f>
        <v/>
      </c>
      <c r="AA21" s="463">
        <f t="shared" ref="AA21:AA26" si="10">$X21-$W21</f>
        <v>0</v>
      </c>
    </row>
    <row r="22" spans="1:27" ht="15.5" x14ac:dyDescent="0.25">
      <c r="A22" s="972"/>
      <c r="B22" s="575">
        <f>'2. ER Detailed Budget'!B25</f>
        <v>0</v>
      </c>
      <c r="C22" s="976">
        <f>'2. ER Detailed Budget'!C25</f>
        <v>0</v>
      </c>
      <c r="D22" s="976"/>
      <c r="E22" s="976"/>
      <c r="F22" s="576">
        <f>'2. ER Detailed Budget'!F25</f>
        <v>0</v>
      </c>
      <c r="G22" s="577">
        <f>'2. ER Detailed Budget'!G25</f>
        <v>0</v>
      </c>
      <c r="H22" s="979"/>
      <c r="I22" s="980"/>
      <c r="J22" s="628"/>
      <c r="K22" s="629">
        <f>'2. ER Detailed Budget'!I25</f>
        <v>0</v>
      </c>
      <c r="L22" s="924"/>
      <c r="M22" s="925"/>
      <c r="N22" s="628"/>
      <c r="O22" s="629">
        <f>'2. ER Detailed Budget'!K25</f>
        <v>0</v>
      </c>
      <c r="P22" s="920"/>
      <c r="Q22" s="921"/>
      <c r="R22" s="628"/>
      <c r="S22" s="668">
        <f>'2. ER Detailed Budget'!M25</f>
        <v>0</v>
      </c>
      <c r="T22" s="924"/>
      <c r="U22" s="925"/>
      <c r="V22" s="95"/>
      <c r="W22" s="459">
        <f t="shared" ref="W22:W26" si="11">$H22+$L22+$P22+T22</f>
        <v>0</v>
      </c>
      <c r="X22" s="460">
        <f>'2. ER Detailed Budget'!N25</f>
        <v>0</v>
      </c>
      <c r="Y22" s="461">
        <f t="shared" si="8"/>
        <v>0</v>
      </c>
      <c r="Z22" s="462" t="str">
        <f t="shared" si="9"/>
        <v/>
      </c>
      <c r="AA22" s="463">
        <f t="shared" si="10"/>
        <v>0</v>
      </c>
    </row>
    <row r="23" spans="1:27" ht="15.5" x14ac:dyDescent="0.25">
      <c r="A23" s="972"/>
      <c r="B23" s="575">
        <f>'2. ER Detailed Budget'!B26</f>
        <v>0</v>
      </c>
      <c r="C23" s="976">
        <f>'2. ER Detailed Budget'!C26</f>
        <v>0</v>
      </c>
      <c r="D23" s="976"/>
      <c r="E23" s="976"/>
      <c r="F23" s="576">
        <f>'2. ER Detailed Budget'!F26</f>
        <v>0</v>
      </c>
      <c r="G23" s="577">
        <f>'2. ER Detailed Budget'!G26</f>
        <v>0</v>
      </c>
      <c r="H23" s="979"/>
      <c r="I23" s="980"/>
      <c r="J23" s="628"/>
      <c r="K23" s="629">
        <f>'2. ER Detailed Budget'!I26</f>
        <v>0</v>
      </c>
      <c r="L23" s="924"/>
      <c r="M23" s="925"/>
      <c r="N23" s="628"/>
      <c r="O23" s="629">
        <f>'2. ER Detailed Budget'!K26</f>
        <v>0</v>
      </c>
      <c r="P23" s="920"/>
      <c r="Q23" s="921"/>
      <c r="R23" s="628"/>
      <c r="S23" s="668">
        <f>'2. ER Detailed Budget'!M26</f>
        <v>0</v>
      </c>
      <c r="T23" s="924"/>
      <c r="U23" s="925"/>
      <c r="V23" s="95"/>
      <c r="W23" s="459">
        <f t="shared" si="11"/>
        <v>0</v>
      </c>
      <c r="X23" s="460">
        <f>'2. ER Detailed Budget'!N26</f>
        <v>0</v>
      </c>
      <c r="Y23" s="461">
        <f t="shared" si="8"/>
        <v>0</v>
      </c>
      <c r="Z23" s="462" t="str">
        <f t="shared" si="9"/>
        <v/>
      </c>
      <c r="AA23" s="463">
        <f t="shared" si="10"/>
        <v>0</v>
      </c>
    </row>
    <row r="24" spans="1:27" ht="15.5" x14ac:dyDescent="0.25">
      <c r="A24" s="972"/>
      <c r="B24" s="575">
        <f>'2. ER Detailed Budget'!B27</f>
        <v>0</v>
      </c>
      <c r="C24" s="976">
        <f>'2. ER Detailed Budget'!C27</f>
        <v>0</v>
      </c>
      <c r="D24" s="976"/>
      <c r="E24" s="976"/>
      <c r="F24" s="576">
        <f>'2. ER Detailed Budget'!F27</f>
        <v>0</v>
      </c>
      <c r="G24" s="577">
        <f>'2. ER Detailed Budget'!G27</f>
        <v>0</v>
      </c>
      <c r="H24" s="979"/>
      <c r="I24" s="980"/>
      <c r="J24" s="628"/>
      <c r="K24" s="629">
        <f>'2. ER Detailed Budget'!I27</f>
        <v>0</v>
      </c>
      <c r="L24" s="924"/>
      <c r="M24" s="925"/>
      <c r="N24" s="628"/>
      <c r="O24" s="629">
        <f>'2. ER Detailed Budget'!K27</f>
        <v>0</v>
      </c>
      <c r="P24" s="920"/>
      <c r="Q24" s="921"/>
      <c r="R24" s="628"/>
      <c r="S24" s="668">
        <f>'2. ER Detailed Budget'!M27</f>
        <v>0</v>
      </c>
      <c r="T24" s="924"/>
      <c r="U24" s="925"/>
      <c r="V24" s="95"/>
      <c r="W24" s="459">
        <f t="shared" si="11"/>
        <v>0</v>
      </c>
      <c r="X24" s="460">
        <f>'2. ER Detailed Budget'!N27</f>
        <v>0</v>
      </c>
      <c r="Y24" s="461">
        <f t="shared" si="8"/>
        <v>0</v>
      </c>
      <c r="Z24" s="462" t="str">
        <f t="shared" si="9"/>
        <v/>
      </c>
      <c r="AA24" s="463">
        <f t="shared" si="10"/>
        <v>0</v>
      </c>
    </row>
    <row r="25" spans="1:27" ht="16" thickBot="1" x14ac:dyDescent="0.3">
      <c r="A25" s="972"/>
      <c r="B25" s="575">
        <f>'2. ER Detailed Budget'!B28</f>
        <v>0</v>
      </c>
      <c r="C25" s="976">
        <f>'2. ER Detailed Budget'!C28</f>
        <v>0</v>
      </c>
      <c r="D25" s="976"/>
      <c r="E25" s="976"/>
      <c r="F25" s="576">
        <f>'2. ER Detailed Budget'!F28</f>
        <v>0</v>
      </c>
      <c r="G25" s="577">
        <f>'2. ER Detailed Budget'!G28</f>
        <v>0</v>
      </c>
      <c r="H25" s="979"/>
      <c r="I25" s="980"/>
      <c r="J25" s="628"/>
      <c r="K25" s="629">
        <f>'2. ER Detailed Budget'!I28</f>
        <v>0</v>
      </c>
      <c r="L25" s="924"/>
      <c r="M25" s="925"/>
      <c r="N25" s="628"/>
      <c r="O25" s="629">
        <f>'2. ER Detailed Budget'!K28</f>
        <v>0</v>
      </c>
      <c r="P25" s="920"/>
      <c r="Q25" s="921"/>
      <c r="R25" s="628"/>
      <c r="S25" s="668">
        <f>'2. ER Detailed Budget'!M28</f>
        <v>0</v>
      </c>
      <c r="T25" s="924"/>
      <c r="U25" s="925"/>
      <c r="V25" s="95"/>
      <c r="W25" s="459">
        <f t="shared" si="11"/>
        <v>0</v>
      </c>
      <c r="X25" s="464">
        <f>'2. ER Detailed Budget'!N28</f>
        <v>0</v>
      </c>
      <c r="Y25" s="465">
        <f t="shared" si="8"/>
        <v>0</v>
      </c>
      <c r="Z25" s="462" t="str">
        <f t="shared" si="9"/>
        <v/>
      </c>
      <c r="AA25" s="466">
        <f t="shared" si="10"/>
        <v>0</v>
      </c>
    </row>
    <row r="26" spans="1:27" ht="18.5" thickBot="1" x14ac:dyDescent="0.3">
      <c r="A26" s="76"/>
      <c r="B26" s="1082" t="str">
        <f>'2. ER Detailed Budget'!B29</f>
        <v>Subtotal Consultant Costs Per Period ( Formulas. DO NOT FILL)</v>
      </c>
      <c r="C26" s="1083"/>
      <c r="D26" s="1083"/>
      <c r="E26" s="1083"/>
      <c r="F26" s="1084"/>
      <c r="G26" s="578">
        <f>SUM(G21:G25)</f>
        <v>0</v>
      </c>
      <c r="H26" s="1071">
        <f>SUM(H22:H25)</f>
        <v>0</v>
      </c>
      <c r="I26" s="1072"/>
      <c r="J26" s="630"/>
      <c r="K26" s="578">
        <f>SUM(K21:K25)</f>
        <v>0</v>
      </c>
      <c r="L26" s="1106">
        <f xml:space="preserve"> SUM(L21:L25)</f>
        <v>0</v>
      </c>
      <c r="M26" s="1107"/>
      <c r="N26" s="647"/>
      <c r="O26" s="648">
        <f>SUM(O21:O25)</f>
        <v>0</v>
      </c>
      <c r="P26" s="939">
        <f>SUM(P21:P25)</f>
        <v>0</v>
      </c>
      <c r="Q26" s="940"/>
      <c r="R26" s="669"/>
      <c r="S26" s="670">
        <f>SUM(S21:S25)</f>
        <v>0</v>
      </c>
      <c r="T26" s="926">
        <f>SUM(T21:T25)</f>
        <v>0</v>
      </c>
      <c r="U26" s="927"/>
      <c r="V26" s="96"/>
      <c r="W26" s="467">
        <f t="shared" si="11"/>
        <v>0</v>
      </c>
      <c r="X26" s="468">
        <f>'2. ER Detailed Budget'!N29</f>
        <v>0</v>
      </c>
      <c r="Y26" s="469">
        <f t="shared" si="8"/>
        <v>0</v>
      </c>
      <c r="Z26" s="470">
        <f>SUM(Z21:Z25)</f>
        <v>0</v>
      </c>
      <c r="AA26" s="471">
        <f t="shared" si="10"/>
        <v>0</v>
      </c>
    </row>
    <row r="27" spans="1:27" ht="23" customHeight="1" thickBot="1" x14ac:dyDescent="0.55000000000000004">
      <c r="A27" s="53"/>
      <c r="B27" s="472" t="s">
        <v>10</v>
      </c>
      <c r="C27" s="473"/>
      <c r="D27" s="473"/>
      <c r="E27" s="473"/>
      <c r="F27" s="473"/>
      <c r="G27" s="473"/>
      <c r="H27" s="388"/>
      <c r="I27" s="388"/>
      <c r="J27" s="473"/>
      <c r="K27" s="473"/>
      <c r="L27" s="388"/>
      <c r="M27" s="388"/>
      <c r="N27" s="473"/>
      <c r="O27" s="473"/>
      <c r="P27" s="387"/>
      <c r="Q27" s="388"/>
      <c r="R27" s="473"/>
      <c r="S27" s="473"/>
      <c r="T27" s="388"/>
      <c r="U27" s="388"/>
      <c r="V27" s="389"/>
      <c r="W27" s="472"/>
      <c r="X27" s="473"/>
      <c r="Y27" s="474"/>
      <c r="Z27" s="473"/>
      <c r="AA27" s="453"/>
    </row>
    <row r="28" spans="1:27" ht="93" x14ac:dyDescent="0.25">
      <c r="A28" s="53"/>
      <c r="B28" s="579" t="s">
        <v>115</v>
      </c>
      <c r="C28" s="580" t="s">
        <v>111</v>
      </c>
      <c r="D28" s="1081" t="s">
        <v>110</v>
      </c>
      <c r="E28" s="1081"/>
      <c r="F28" s="429" t="s">
        <v>112</v>
      </c>
      <c r="G28" s="581" t="s">
        <v>253</v>
      </c>
      <c r="H28" s="956" t="s">
        <v>154</v>
      </c>
      <c r="I28" s="957"/>
      <c r="J28" s="626"/>
      <c r="K28" s="631" t="s">
        <v>252</v>
      </c>
      <c r="L28" s="1108" t="s">
        <v>159</v>
      </c>
      <c r="M28" s="1109"/>
      <c r="N28" s="649"/>
      <c r="O28" s="650" t="s">
        <v>251</v>
      </c>
      <c r="P28" s="943" t="s">
        <v>160</v>
      </c>
      <c r="Q28" s="944"/>
      <c r="R28" s="671"/>
      <c r="S28" s="429" t="s">
        <v>250</v>
      </c>
      <c r="T28" s="928" t="s">
        <v>254</v>
      </c>
      <c r="U28" s="929"/>
      <c r="V28" s="390"/>
      <c r="W28" s="475" t="s">
        <v>185</v>
      </c>
      <c r="X28" s="476" t="s">
        <v>43</v>
      </c>
      <c r="Y28" s="477"/>
      <c r="Z28" s="477"/>
      <c r="AA28" s="478" t="s">
        <v>179</v>
      </c>
    </row>
    <row r="29" spans="1:27" ht="17.5" customHeight="1" x14ac:dyDescent="0.25">
      <c r="A29" s="53"/>
      <c r="B29" s="582">
        <f>'2. ER Detailed Budget'!B35</f>
        <v>0</v>
      </c>
      <c r="C29" s="583">
        <f>'2. ER Detailed Budget'!C35</f>
        <v>0</v>
      </c>
      <c r="D29" s="996">
        <f>'2. ER Detailed Budget'!D35</f>
        <v>0</v>
      </c>
      <c r="E29" s="997"/>
      <c r="F29" s="583">
        <f>'2. ER Detailed Budget'!F35</f>
        <v>0</v>
      </c>
      <c r="G29" s="584">
        <f>'2. ER Detailed Budget'!G35</f>
        <v>0</v>
      </c>
      <c r="H29" s="1073"/>
      <c r="I29" s="1074"/>
      <c r="J29" s="632"/>
      <c r="K29" s="633">
        <f>'2. ER Detailed Budget'!I35</f>
        <v>0</v>
      </c>
      <c r="L29" s="1004"/>
      <c r="M29" s="1005"/>
      <c r="N29" s="651"/>
      <c r="O29" s="652">
        <f>'2. ER Detailed Budget'!K35</f>
        <v>0</v>
      </c>
      <c r="P29" s="908"/>
      <c r="Q29" s="909"/>
      <c r="R29" s="632"/>
      <c r="S29" s="672">
        <f>'2. ER Detailed Budget'!M35</f>
        <v>0</v>
      </c>
      <c r="T29" s="930"/>
      <c r="U29" s="930"/>
      <c r="V29" s="391"/>
      <c r="W29" s="459">
        <f>$H29+$L29+$P29+T29</f>
        <v>0</v>
      </c>
      <c r="X29" s="479">
        <f>'2. ER Detailed Budget'!N35</f>
        <v>0</v>
      </c>
      <c r="Y29" s="480">
        <f t="shared" ref="Y29:Y37" si="12">IFERROR($W29/$X29,0)</f>
        <v>0</v>
      </c>
      <c r="Z29" s="481" t="str">
        <f t="shared" ref="Z29:Z36" si="13">IF($W29&gt;(1+$X29),$W29-$X29,"")</f>
        <v/>
      </c>
      <c r="AA29" s="482">
        <f t="shared" ref="AA29:AA37" si="14">$X29-$W29</f>
        <v>0</v>
      </c>
    </row>
    <row r="30" spans="1:27" ht="17.5" customHeight="1" x14ac:dyDescent="0.25">
      <c r="A30" s="53"/>
      <c r="B30" s="582">
        <f>'2. ER Detailed Budget'!B36</f>
        <v>0</v>
      </c>
      <c r="C30" s="583">
        <f>'2. ER Detailed Budget'!C36</f>
        <v>0</v>
      </c>
      <c r="D30" s="996">
        <f>'2. ER Detailed Budget'!D36</f>
        <v>0</v>
      </c>
      <c r="E30" s="997"/>
      <c r="F30" s="583">
        <f>'2. ER Detailed Budget'!F36</f>
        <v>0</v>
      </c>
      <c r="G30" s="584">
        <f>'2. ER Detailed Budget'!G36</f>
        <v>0</v>
      </c>
      <c r="H30" s="1073"/>
      <c r="I30" s="1074"/>
      <c r="J30" s="632"/>
      <c r="K30" s="633">
        <f>'2. ER Detailed Budget'!I36</f>
        <v>0</v>
      </c>
      <c r="L30" s="1004"/>
      <c r="M30" s="1005"/>
      <c r="N30" s="651"/>
      <c r="O30" s="652">
        <f>'2. ER Detailed Budget'!K36</f>
        <v>0</v>
      </c>
      <c r="P30" s="908"/>
      <c r="Q30" s="909"/>
      <c r="R30" s="632"/>
      <c r="S30" s="672">
        <f>'2. ER Detailed Budget'!M36</f>
        <v>0</v>
      </c>
      <c r="T30" s="930"/>
      <c r="U30" s="930"/>
      <c r="V30" s="391"/>
      <c r="W30" s="459">
        <f>$H30+$L30+$P30+T30</f>
        <v>0</v>
      </c>
      <c r="X30" s="479">
        <f>'2. ER Detailed Budget'!N36</f>
        <v>0</v>
      </c>
      <c r="Y30" s="480">
        <f t="shared" si="12"/>
        <v>0</v>
      </c>
      <c r="Z30" s="481" t="str">
        <f t="shared" si="13"/>
        <v/>
      </c>
      <c r="AA30" s="482">
        <f t="shared" si="14"/>
        <v>0</v>
      </c>
    </row>
    <row r="31" spans="1:27" ht="17.5" customHeight="1" x14ac:dyDescent="0.25">
      <c r="A31" s="53"/>
      <c r="B31" s="582">
        <f>'2. ER Detailed Budget'!B37</f>
        <v>0</v>
      </c>
      <c r="C31" s="583">
        <f>'2. ER Detailed Budget'!C37</f>
        <v>0</v>
      </c>
      <c r="D31" s="996">
        <f>'2. ER Detailed Budget'!D37</f>
        <v>0</v>
      </c>
      <c r="E31" s="997"/>
      <c r="F31" s="583">
        <f>'2. ER Detailed Budget'!F37</f>
        <v>0</v>
      </c>
      <c r="G31" s="584">
        <f>'2. ER Detailed Budget'!G37</f>
        <v>0</v>
      </c>
      <c r="H31" s="1073"/>
      <c r="I31" s="1074"/>
      <c r="J31" s="632"/>
      <c r="K31" s="633">
        <f>'2. ER Detailed Budget'!I37</f>
        <v>0</v>
      </c>
      <c r="L31" s="886"/>
      <c r="M31" s="887"/>
      <c r="N31" s="651"/>
      <c r="O31" s="652">
        <f>'2. ER Detailed Budget'!K37</f>
        <v>0</v>
      </c>
      <c r="P31" s="908"/>
      <c r="Q31" s="909"/>
      <c r="R31" s="632"/>
      <c r="S31" s="672">
        <f>'2. ER Detailed Budget'!M37</f>
        <v>0</v>
      </c>
      <c r="T31" s="930"/>
      <c r="U31" s="930"/>
      <c r="V31" s="391"/>
      <c r="W31" s="459">
        <f t="shared" ref="W31:W37" si="15">$H31+$L31+$P31+T31</f>
        <v>0</v>
      </c>
      <c r="X31" s="479">
        <f>'2. ER Detailed Budget'!N37</f>
        <v>0</v>
      </c>
      <c r="Y31" s="480">
        <f t="shared" si="12"/>
        <v>0</v>
      </c>
      <c r="Z31" s="481" t="str">
        <f t="shared" si="13"/>
        <v/>
      </c>
      <c r="AA31" s="482">
        <f t="shared" si="14"/>
        <v>0</v>
      </c>
    </row>
    <row r="32" spans="1:27" ht="17.5" customHeight="1" x14ac:dyDescent="0.25">
      <c r="A32" s="53"/>
      <c r="B32" s="582">
        <f>'2. ER Detailed Budget'!B38</f>
        <v>0</v>
      </c>
      <c r="C32" s="583">
        <f>'2. ER Detailed Budget'!C38</f>
        <v>0</v>
      </c>
      <c r="D32" s="996">
        <f>'2. ER Detailed Budget'!D38</f>
        <v>0</v>
      </c>
      <c r="E32" s="997"/>
      <c r="F32" s="583">
        <f>'2. ER Detailed Budget'!F38</f>
        <v>0</v>
      </c>
      <c r="G32" s="584">
        <f>'2. ER Detailed Budget'!G38</f>
        <v>0</v>
      </c>
      <c r="H32" s="1073"/>
      <c r="I32" s="1074"/>
      <c r="J32" s="632"/>
      <c r="K32" s="633">
        <f>'2. ER Detailed Budget'!I38</f>
        <v>0</v>
      </c>
      <c r="L32" s="1004"/>
      <c r="M32" s="1005"/>
      <c r="N32" s="651"/>
      <c r="O32" s="652">
        <f>'2. ER Detailed Budget'!K38</f>
        <v>0</v>
      </c>
      <c r="P32" s="908"/>
      <c r="Q32" s="909"/>
      <c r="R32" s="632"/>
      <c r="S32" s="672">
        <f>'2. ER Detailed Budget'!M38</f>
        <v>0</v>
      </c>
      <c r="T32" s="930"/>
      <c r="U32" s="930"/>
      <c r="V32" s="391"/>
      <c r="W32" s="459">
        <f t="shared" si="15"/>
        <v>0</v>
      </c>
      <c r="X32" s="479">
        <f>'2. ER Detailed Budget'!N38</f>
        <v>0</v>
      </c>
      <c r="Y32" s="480">
        <f t="shared" si="12"/>
        <v>0</v>
      </c>
      <c r="Z32" s="481" t="str">
        <f t="shared" si="13"/>
        <v/>
      </c>
      <c r="AA32" s="482">
        <f t="shared" si="14"/>
        <v>0</v>
      </c>
    </row>
    <row r="33" spans="1:27" ht="17.5" customHeight="1" x14ac:dyDescent="0.25">
      <c r="A33" s="53"/>
      <c r="B33" s="582">
        <f>'2. ER Detailed Budget'!B39</f>
        <v>0</v>
      </c>
      <c r="C33" s="583">
        <f>'2. ER Detailed Budget'!C39</f>
        <v>0</v>
      </c>
      <c r="D33" s="996">
        <f>'2. ER Detailed Budget'!D39</f>
        <v>0</v>
      </c>
      <c r="E33" s="997"/>
      <c r="F33" s="583">
        <f>'2. ER Detailed Budget'!F39</f>
        <v>0</v>
      </c>
      <c r="G33" s="584">
        <f>'2. ER Detailed Budget'!G39</f>
        <v>0</v>
      </c>
      <c r="H33" s="1073"/>
      <c r="I33" s="1074"/>
      <c r="J33" s="632"/>
      <c r="K33" s="633">
        <f>'2. ER Detailed Budget'!I39</f>
        <v>0</v>
      </c>
      <c r="L33" s="1004"/>
      <c r="M33" s="1005"/>
      <c r="N33" s="651"/>
      <c r="O33" s="652">
        <f>'2. ER Detailed Budget'!K39</f>
        <v>0</v>
      </c>
      <c r="P33" s="908"/>
      <c r="Q33" s="909"/>
      <c r="R33" s="632"/>
      <c r="S33" s="672">
        <f>'2. ER Detailed Budget'!M39</f>
        <v>0</v>
      </c>
      <c r="T33" s="930"/>
      <c r="U33" s="930"/>
      <c r="V33" s="391"/>
      <c r="W33" s="459">
        <f t="shared" si="15"/>
        <v>0</v>
      </c>
      <c r="X33" s="479">
        <f>'2. ER Detailed Budget'!N39</f>
        <v>0</v>
      </c>
      <c r="Y33" s="480">
        <f t="shared" si="12"/>
        <v>0</v>
      </c>
      <c r="Z33" s="481" t="str">
        <f t="shared" si="13"/>
        <v/>
      </c>
      <c r="AA33" s="482">
        <f t="shared" si="14"/>
        <v>0</v>
      </c>
    </row>
    <row r="34" spans="1:27" ht="17.5" customHeight="1" x14ac:dyDescent="0.25">
      <c r="A34" s="53"/>
      <c r="B34" s="582">
        <f>'2. ER Detailed Budget'!B40</f>
        <v>0</v>
      </c>
      <c r="C34" s="583">
        <f>'2. ER Detailed Budget'!C40</f>
        <v>0</v>
      </c>
      <c r="D34" s="996">
        <f>'2. ER Detailed Budget'!D40</f>
        <v>0</v>
      </c>
      <c r="E34" s="997"/>
      <c r="F34" s="583">
        <f>'2. ER Detailed Budget'!F40</f>
        <v>0</v>
      </c>
      <c r="G34" s="584">
        <f>'2. ER Detailed Budget'!G40</f>
        <v>0</v>
      </c>
      <c r="H34" s="1073"/>
      <c r="I34" s="1074"/>
      <c r="J34" s="632"/>
      <c r="K34" s="633">
        <f>'2. ER Detailed Budget'!I40</f>
        <v>0</v>
      </c>
      <c r="L34" s="1004"/>
      <c r="M34" s="1005"/>
      <c r="N34" s="651"/>
      <c r="O34" s="652">
        <f>'2. ER Detailed Budget'!K40</f>
        <v>0</v>
      </c>
      <c r="P34" s="908"/>
      <c r="Q34" s="909"/>
      <c r="R34" s="632"/>
      <c r="S34" s="672">
        <f>'2. ER Detailed Budget'!M40</f>
        <v>0</v>
      </c>
      <c r="T34" s="930"/>
      <c r="U34" s="930"/>
      <c r="V34" s="391"/>
      <c r="W34" s="459">
        <f t="shared" si="15"/>
        <v>0</v>
      </c>
      <c r="X34" s="479">
        <f>'2. ER Detailed Budget'!N40</f>
        <v>0</v>
      </c>
      <c r="Y34" s="480">
        <f t="shared" si="12"/>
        <v>0</v>
      </c>
      <c r="Z34" s="481" t="str">
        <f t="shared" si="13"/>
        <v/>
      </c>
      <c r="AA34" s="482">
        <f t="shared" si="14"/>
        <v>0</v>
      </c>
    </row>
    <row r="35" spans="1:27" ht="17.5" customHeight="1" x14ac:dyDescent="0.25">
      <c r="A35" s="53"/>
      <c r="B35" s="582">
        <f>'2. ER Detailed Budget'!B41</f>
        <v>0</v>
      </c>
      <c r="C35" s="583">
        <f>'2. ER Detailed Budget'!C41</f>
        <v>0</v>
      </c>
      <c r="D35" s="996">
        <f>'2. ER Detailed Budget'!D41</f>
        <v>0</v>
      </c>
      <c r="E35" s="997"/>
      <c r="F35" s="583">
        <f>'2. ER Detailed Budget'!F41</f>
        <v>0</v>
      </c>
      <c r="G35" s="584">
        <f>'2. ER Detailed Budget'!G41</f>
        <v>0</v>
      </c>
      <c r="H35" s="1073"/>
      <c r="I35" s="1074"/>
      <c r="J35" s="632"/>
      <c r="K35" s="633">
        <f>'2. ER Detailed Budget'!I41</f>
        <v>0</v>
      </c>
      <c r="L35" s="1004"/>
      <c r="M35" s="1005"/>
      <c r="N35" s="651"/>
      <c r="O35" s="652">
        <f>'2. ER Detailed Budget'!K41</f>
        <v>0</v>
      </c>
      <c r="P35" s="908"/>
      <c r="Q35" s="909"/>
      <c r="R35" s="632"/>
      <c r="S35" s="672">
        <f>'2. ER Detailed Budget'!M41</f>
        <v>0</v>
      </c>
      <c r="T35" s="930"/>
      <c r="U35" s="930"/>
      <c r="V35" s="391"/>
      <c r="W35" s="459">
        <f t="shared" si="15"/>
        <v>0</v>
      </c>
      <c r="X35" s="479">
        <f>'2. ER Detailed Budget'!N41</f>
        <v>0</v>
      </c>
      <c r="Y35" s="480">
        <f t="shared" si="12"/>
        <v>0</v>
      </c>
      <c r="Z35" s="481" t="str">
        <f t="shared" si="13"/>
        <v/>
      </c>
      <c r="AA35" s="482">
        <f t="shared" si="14"/>
        <v>0</v>
      </c>
    </row>
    <row r="36" spans="1:27" ht="18" customHeight="1" thickBot="1" x14ac:dyDescent="0.3">
      <c r="A36" s="53"/>
      <c r="B36" s="582">
        <f>'2. ER Detailed Budget'!B42</f>
        <v>0</v>
      </c>
      <c r="C36" s="583">
        <f>'2. ER Detailed Budget'!C42</f>
        <v>0</v>
      </c>
      <c r="D36" s="996">
        <f>'2. ER Detailed Budget'!D42</f>
        <v>0</v>
      </c>
      <c r="E36" s="997"/>
      <c r="F36" s="583">
        <f>'2. ER Detailed Budget'!F42</f>
        <v>0</v>
      </c>
      <c r="G36" s="584">
        <f>'2. ER Detailed Budget'!G42</f>
        <v>0</v>
      </c>
      <c r="H36" s="1061"/>
      <c r="I36" s="1062"/>
      <c r="J36" s="632"/>
      <c r="K36" s="633">
        <f>'2. ER Detailed Budget'!I42</f>
        <v>0</v>
      </c>
      <c r="L36" s="1006"/>
      <c r="M36" s="1007"/>
      <c r="N36" s="651"/>
      <c r="O36" s="652">
        <f>'2. ER Detailed Budget'!K42</f>
        <v>0</v>
      </c>
      <c r="P36" s="936"/>
      <c r="Q36" s="937"/>
      <c r="R36" s="632"/>
      <c r="S36" s="672">
        <f>'2. ER Detailed Budget'!M42</f>
        <v>0</v>
      </c>
      <c r="T36" s="930"/>
      <c r="U36" s="930"/>
      <c r="V36" s="391"/>
      <c r="W36" s="483">
        <f t="shared" si="15"/>
        <v>0</v>
      </c>
      <c r="X36" s="484">
        <f>'2. ER Detailed Budget'!N42</f>
        <v>0</v>
      </c>
      <c r="Y36" s="480">
        <f t="shared" si="12"/>
        <v>0</v>
      </c>
      <c r="Z36" s="485" t="str">
        <f t="shared" si="13"/>
        <v/>
      </c>
      <c r="AA36" s="486">
        <f t="shared" si="14"/>
        <v>0</v>
      </c>
    </row>
    <row r="37" spans="1:27" ht="29" customHeight="1" thickBot="1" x14ac:dyDescent="0.3">
      <c r="A37" s="56"/>
      <c r="B37" s="998" t="str">
        <f>'2. ER Detailed Budget'!B43</f>
        <v>Subtotal Staff Travel Costs Per Period (Formulas DO NOT FILL)</v>
      </c>
      <c r="C37" s="999"/>
      <c r="D37" s="999"/>
      <c r="E37" s="999"/>
      <c r="F37" s="1000"/>
      <c r="G37" s="585">
        <f>'2. ER Detailed Budget'!G43</f>
        <v>0</v>
      </c>
      <c r="H37" s="1063">
        <f xml:space="preserve"> SUM(H29:H36)</f>
        <v>0</v>
      </c>
      <c r="I37" s="1064"/>
      <c r="J37" s="621"/>
      <c r="K37" s="432">
        <f>'2. ER Detailed Budget'!I43</f>
        <v>0</v>
      </c>
      <c r="L37" s="1008">
        <f>SUM(L29:L36)</f>
        <v>0</v>
      </c>
      <c r="M37" s="1009"/>
      <c r="N37" s="653"/>
      <c r="O37" s="654">
        <f>'2. ER Detailed Budget'!K43</f>
        <v>0</v>
      </c>
      <c r="P37" s="910">
        <f>SUM(P29:P36)</f>
        <v>0</v>
      </c>
      <c r="Q37" s="911"/>
      <c r="R37" s="673"/>
      <c r="S37" s="674">
        <f>'2. ER Detailed Budget'!M43</f>
        <v>0</v>
      </c>
      <c r="T37" s="931">
        <f>SUM(T29:T36)</f>
        <v>0</v>
      </c>
      <c r="U37" s="932"/>
      <c r="V37" s="393"/>
      <c r="W37" s="487">
        <f t="shared" si="15"/>
        <v>0</v>
      </c>
      <c r="X37" s="488">
        <f>'2. ER Detailed Budget'!N43</f>
        <v>0</v>
      </c>
      <c r="Y37" s="480">
        <f t="shared" si="12"/>
        <v>0</v>
      </c>
      <c r="Z37" s="489">
        <f>SUM(Z29:Z36)</f>
        <v>0</v>
      </c>
      <c r="AA37" s="490">
        <f t="shared" si="14"/>
        <v>0</v>
      </c>
    </row>
    <row r="38" spans="1:27" ht="23.5" thickBot="1" x14ac:dyDescent="0.55000000000000004">
      <c r="A38" s="993"/>
      <c r="B38" s="586" t="s">
        <v>123</v>
      </c>
      <c r="C38" s="587"/>
      <c r="D38" s="587"/>
      <c r="E38" s="587"/>
      <c r="F38" s="587"/>
      <c r="G38" s="587"/>
      <c r="H38" s="395"/>
      <c r="I38" s="395"/>
      <c r="J38" s="587"/>
      <c r="K38" s="587"/>
      <c r="L38" s="395"/>
      <c r="M38" s="395"/>
      <c r="N38" s="587"/>
      <c r="O38" s="587"/>
      <c r="P38" s="394"/>
      <c r="Q38" s="395"/>
      <c r="R38" s="587"/>
      <c r="S38" s="587"/>
      <c r="T38" s="395"/>
      <c r="U38" s="395"/>
      <c r="V38" s="396"/>
      <c r="W38" s="491"/>
      <c r="X38" s="492"/>
      <c r="Y38" s="492"/>
      <c r="Z38" s="492"/>
      <c r="AA38" s="453"/>
    </row>
    <row r="39" spans="1:27" ht="57" customHeight="1" x14ac:dyDescent="0.25">
      <c r="A39" s="993"/>
      <c r="B39" s="588" t="s">
        <v>131</v>
      </c>
      <c r="C39" s="994" t="s">
        <v>64</v>
      </c>
      <c r="D39" s="995"/>
      <c r="E39" s="995"/>
      <c r="F39" s="995"/>
      <c r="G39" s="589" t="s">
        <v>258</v>
      </c>
      <c r="H39" s="1085" t="s">
        <v>161</v>
      </c>
      <c r="I39" s="1086"/>
      <c r="J39" s="634"/>
      <c r="K39" s="635" t="s">
        <v>257</v>
      </c>
      <c r="L39" s="1010" t="s">
        <v>162</v>
      </c>
      <c r="M39" s="1011"/>
      <c r="N39" s="655"/>
      <c r="O39" s="589" t="s">
        <v>256</v>
      </c>
      <c r="P39" s="912" t="s">
        <v>163</v>
      </c>
      <c r="Q39" s="913"/>
      <c r="R39" s="675"/>
      <c r="S39" s="676" t="s">
        <v>255</v>
      </c>
      <c r="T39" s="933" t="s">
        <v>263</v>
      </c>
      <c r="U39" s="934"/>
      <c r="V39" s="97"/>
      <c r="W39" s="493" t="s">
        <v>182</v>
      </c>
      <c r="X39" s="494" t="s">
        <v>127</v>
      </c>
      <c r="Y39" s="495"/>
      <c r="Z39" s="495"/>
      <c r="AA39" s="478" t="s">
        <v>180</v>
      </c>
    </row>
    <row r="40" spans="1:27" ht="15.5" x14ac:dyDescent="0.25">
      <c r="A40" s="993"/>
      <c r="B40" s="590">
        <f>'2. ER Detailed Budget'!B48</f>
        <v>0</v>
      </c>
      <c r="C40" s="1001">
        <f>'2. ER Detailed Budget'!C48</f>
        <v>0</v>
      </c>
      <c r="D40" s="1002"/>
      <c r="E40" s="1002"/>
      <c r="F40" s="1003"/>
      <c r="G40" s="591">
        <f>'2. ER Detailed Budget'!G48</f>
        <v>0</v>
      </c>
      <c r="H40" s="1087"/>
      <c r="I40" s="1088"/>
      <c r="J40" s="634"/>
      <c r="K40" s="612">
        <f>'2. ER Detailed Budget'!I48</f>
        <v>0</v>
      </c>
      <c r="L40" s="1012"/>
      <c r="M40" s="1013"/>
      <c r="N40" s="656"/>
      <c r="O40" s="612">
        <f>'2. ER Detailed Budget'!K48</f>
        <v>0</v>
      </c>
      <c r="P40" s="878"/>
      <c r="Q40" s="879"/>
      <c r="R40" s="656"/>
      <c r="S40" s="633">
        <f>'2. ER Detailed Budget'!M48</f>
        <v>0</v>
      </c>
      <c r="T40" s="935"/>
      <c r="U40" s="935"/>
      <c r="V40" s="84"/>
      <c r="W40" s="496">
        <f>$H40+$L40+$P40+T40</f>
        <v>0</v>
      </c>
      <c r="X40" s="497">
        <f>'2. ER Detailed Budget'!N48</f>
        <v>0</v>
      </c>
      <c r="Y40" s="498">
        <f t="shared" ref="Y40:Y44" si="16">IFERROR($W40/$X40,0)</f>
        <v>0</v>
      </c>
      <c r="Z40" s="499" t="str">
        <f t="shared" ref="Z40:Z43" si="17">IF($W40&gt;(1+$X40),$W40-$X40,"")</f>
        <v/>
      </c>
      <c r="AA40" s="482">
        <f>$X40-$W40</f>
        <v>0</v>
      </c>
    </row>
    <row r="41" spans="1:27" ht="15.5" x14ac:dyDescent="0.25">
      <c r="A41" s="993"/>
      <c r="B41" s="590">
        <f>'2. ER Detailed Budget'!B49</f>
        <v>0</v>
      </c>
      <c r="C41" s="1001">
        <f>'2. ER Detailed Budget'!C49</f>
        <v>0</v>
      </c>
      <c r="D41" s="1002"/>
      <c r="E41" s="1002"/>
      <c r="F41" s="1003"/>
      <c r="G41" s="591">
        <f>'2. ER Detailed Budget'!G49</f>
        <v>0</v>
      </c>
      <c r="H41" s="1087"/>
      <c r="I41" s="1088"/>
      <c r="J41" s="634"/>
      <c r="K41" s="612">
        <f>'2. ER Detailed Budget'!I49</f>
        <v>0</v>
      </c>
      <c r="L41" s="1012"/>
      <c r="M41" s="1013"/>
      <c r="N41" s="656"/>
      <c r="O41" s="612">
        <f>'2. ER Detailed Budget'!K49</f>
        <v>0</v>
      </c>
      <c r="P41" s="878"/>
      <c r="Q41" s="879"/>
      <c r="R41" s="656"/>
      <c r="S41" s="633">
        <f>'2. ER Detailed Budget'!M49</f>
        <v>0</v>
      </c>
      <c r="T41" s="935"/>
      <c r="U41" s="935"/>
      <c r="V41" s="84"/>
      <c r="W41" s="496">
        <f t="shared" ref="W41:W43" si="18">$H41+$L41+$P41+T41</f>
        <v>0</v>
      </c>
      <c r="X41" s="497">
        <f>'2. ER Detailed Budget'!N49</f>
        <v>0</v>
      </c>
      <c r="Y41" s="498">
        <f t="shared" si="16"/>
        <v>0</v>
      </c>
      <c r="Z41" s="499" t="str">
        <f t="shared" si="17"/>
        <v/>
      </c>
      <c r="AA41" s="482">
        <f>$X41-$W41</f>
        <v>0</v>
      </c>
    </row>
    <row r="42" spans="1:27" ht="15.5" x14ac:dyDescent="0.25">
      <c r="A42" s="993"/>
      <c r="B42" s="590">
        <f>'2. ER Detailed Budget'!B50</f>
        <v>0</v>
      </c>
      <c r="C42" s="1001">
        <f>'2. ER Detailed Budget'!C50</f>
        <v>0</v>
      </c>
      <c r="D42" s="1002"/>
      <c r="E42" s="1002"/>
      <c r="F42" s="1003"/>
      <c r="G42" s="591">
        <f>'2. ER Detailed Budget'!G50</f>
        <v>0</v>
      </c>
      <c r="H42" s="1087"/>
      <c r="I42" s="1088"/>
      <c r="J42" s="634"/>
      <c r="K42" s="612">
        <f>'2. ER Detailed Budget'!I50</f>
        <v>0</v>
      </c>
      <c r="L42" s="1012"/>
      <c r="M42" s="1013"/>
      <c r="N42" s="656"/>
      <c r="O42" s="612">
        <f>'2. ER Detailed Budget'!K50</f>
        <v>0</v>
      </c>
      <c r="P42" s="878"/>
      <c r="Q42" s="879"/>
      <c r="R42" s="656"/>
      <c r="S42" s="633">
        <f>'2. ER Detailed Budget'!M50</f>
        <v>0</v>
      </c>
      <c r="T42" s="935"/>
      <c r="U42" s="935"/>
      <c r="V42" s="84"/>
      <c r="W42" s="496">
        <f t="shared" si="18"/>
        <v>0</v>
      </c>
      <c r="X42" s="497">
        <f>'2. ER Detailed Budget'!N50</f>
        <v>0</v>
      </c>
      <c r="Y42" s="498">
        <f t="shared" si="16"/>
        <v>0</v>
      </c>
      <c r="Z42" s="499" t="str">
        <f t="shared" si="17"/>
        <v/>
      </c>
      <c r="AA42" s="482">
        <f>$X42-$W42</f>
        <v>0</v>
      </c>
    </row>
    <row r="43" spans="1:27" ht="16" thickBot="1" x14ac:dyDescent="0.3">
      <c r="A43" s="993"/>
      <c r="B43" s="590">
        <f>'2. ER Detailed Budget'!B51</f>
        <v>0</v>
      </c>
      <c r="C43" s="1001">
        <f>'2. ER Detailed Budget'!C51</f>
        <v>0</v>
      </c>
      <c r="D43" s="1002"/>
      <c r="E43" s="1002"/>
      <c r="F43" s="1003"/>
      <c r="G43" s="591">
        <f>'2. ER Detailed Budget'!G51</f>
        <v>0</v>
      </c>
      <c r="H43" s="1087"/>
      <c r="I43" s="1088"/>
      <c r="J43" s="634"/>
      <c r="K43" s="612">
        <f>'2. ER Detailed Budget'!I51</f>
        <v>0</v>
      </c>
      <c r="L43" s="1012"/>
      <c r="M43" s="1013"/>
      <c r="N43" s="656"/>
      <c r="O43" s="612">
        <f>'2. ER Detailed Budget'!K51</f>
        <v>0</v>
      </c>
      <c r="P43" s="906"/>
      <c r="Q43" s="907"/>
      <c r="R43" s="656"/>
      <c r="S43" s="633">
        <f>'2. ER Detailed Budget'!M51</f>
        <v>0</v>
      </c>
      <c r="T43" s="935"/>
      <c r="U43" s="935"/>
      <c r="V43" s="84"/>
      <c r="W43" s="496">
        <f t="shared" si="18"/>
        <v>0</v>
      </c>
      <c r="X43" s="500">
        <f>'2. ER Detailed Budget'!N51</f>
        <v>0</v>
      </c>
      <c r="Y43" s="501">
        <f t="shared" si="16"/>
        <v>0</v>
      </c>
      <c r="Z43" s="502" t="str">
        <f t="shared" si="17"/>
        <v/>
      </c>
      <c r="AA43" s="486">
        <f>$X43-$W43</f>
        <v>0</v>
      </c>
    </row>
    <row r="44" spans="1:27" ht="18.5" thickBot="1" x14ac:dyDescent="0.3">
      <c r="A44" s="57"/>
      <c r="B44" s="1034" t="str">
        <f>'2. ER Detailed Budget'!B52</f>
        <v>Subtotal Project Supply or Other Direct Expense  Per Period (Formula. DO NOT FILL)</v>
      </c>
      <c r="C44" s="1034"/>
      <c r="D44" s="1034"/>
      <c r="E44" s="1034"/>
      <c r="F44" s="1035"/>
      <c r="G44" s="425">
        <f>SUM(G40:G43)</f>
        <v>0</v>
      </c>
      <c r="H44" s="1071">
        <f>SUM(H40:H43)</f>
        <v>0</v>
      </c>
      <c r="I44" s="1072"/>
      <c r="J44" s="621"/>
      <c r="K44" s="432">
        <f>'2. ER Detailed Budget'!I52</f>
        <v>0</v>
      </c>
      <c r="L44" s="1110">
        <f>SUM(L40:L43)</f>
        <v>0</v>
      </c>
      <c r="M44" s="1111"/>
      <c r="N44" s="653"/>
      <c r="O44" s="432">
        <f>'2. ER Detailed Budget'!K52</f>
        <v>0</v>
      </c>
      <c r="P44" s="922">
        <f>SUM(P40:P43)</f>
        <v>0</v>
      </c>
      <c r="Q44" s="923"/>
      <c r="R44" s="622"/>
      <c r="S44" s="431">
        <f>'2. ER Detailed Budget'!M52</f>
        <v>0</v>
      </c>
      <c r="T44" s="1130">
        <f>SUM(T40:T43)</f>
        <v>0</v>
      </c>
      <c r="U44" s="1131"/>
      <c r="V44" s="92"/>
      <c r="W44" s="467">
        <f>$H44+$L44+$P44+T44</f>
        <v>0</v>
      </c>
      <c r="X44" s="503">
        <f>'2. ER Detailed Budget'!N52</f>
        <v>0</v>
      </c>
      <c r="Y44" s="504">
        <f t="shared" si="16"/>
        <v>0</v>
      </c>
      <c r="Z44" s="505">
        <f>SUM(Z40:Z43)</f>
        <v>0</v>
      </c>
      <c r="AA44" s="471">
        <f>$X44-$W44</f>
        <v>0</v>
      </c>
    </row>
    <row r="45" spans="1:27" ht="23.5" customHeight="1" thickBot="1" x14ac:dyDescent="0.55000000000000004">
      <c r="A45" s="972"/>
      <c r="B45" s="888" t="s">
        <v>133</v>
      </c>
      <c r="C45" s="889"/>
      <c r="D45" s="889"/>
      <c r="E45" s="889"/>
      <c r="F45" s="889"/>
      <c r="G45" s="592"/>
      <c r="H45" s="318"/>
      <c r="I45" s="318"/>
      <c r="J45" s="592"/>
      <c r="K45" s="592"/>
      <c r="L45" s="318"/>
      <c r="M45" s="318"/>
      <c r="N45" s="592"/>
      <c r="O45" s="592"/>
      <c r="P45" s="317"/>
      <c r="Q45" s="318"/>
      <c r="R45" s="592"/>
      <c r="S45" s="592"/>
      <c r="T45" s="318"/>
      <c r="U45" s="318"/>
      <c r="V45" s="397"/>
      <c r="W45" s="506"/>
      <c r="X45" s="507"/>
      <c r="Y45" s="507"/>
      <c r="Z45" s="507"/>
      <c r="AA45" s="453"/>
    </row>
    <row r="46" spans="1:27" ht="109.5" thickBot="1" x14ac:dyDescent="0.45">
      <c r="A46" s="972"/>
      <c r="B46" s="593" t="s">
        <v>94</v>
      </c>
      <c r="C46" s="1023" t="s">
        <v>11</v>
      </c>
      <c r="D46" s="1024"/>
      <c r="E46" s="1024"/>
      <c r="F46" s="1025"/>
      <c r="G46" s="594" t="s">
        <v>259</v>
      </c>
      <c r="H46" s="1049" t="s">
        <v>132</v>
      </c>
      <c r="I46" s="1050"/>
      <c r="J46" s="634"/>
      <c r="K46" s="636" t="s">
        <v>260</v>
      </c>
      <c r="L46" s="1016" t="s">
        <v>164</v>
      </c>
      <c r="M46" s="1017"/>
      <c r="N46" s="634"/>
      <c r="O46" s="657" t="s">
        <v>261</v>
      </c>
      <c r="P46" s="918" t="s">
        <v>165</v>
      </c>
      <c r="Q46" s="919"/>
      <c r="R46" s="677"/>
      <c r="S46" s="667" t="s">
        <v>262</v>
      </c>
      <c r="T46" s="1132" t="s">
        <v>264</v>
      </c>
      <c r="U46" s="1132"/>
      <c r="V46" s="88"/>
      <c r="W46" s="508" t="s">
        <v>183</v>
      </c>
      <c r="X46" s="509" t="s">
        <v>181</v>
      </c>
      <c r="Y46" s="510"/>
      <c r="Z46" s="510"/>
      <c r="AA46" s="478" t="s">
        <v>184</v>
      </c>
    </row>
    <row r="47" spans="1:27" ht="15.5" x14ac:dyDescent="0.25">
      <c r="A47" s="972"/>
      <c r="B47" s="595">
        <f>'2. ER Detailed Budget'!B57</f>
        <v>0</v>
      </c>
      <c r="C47" s="1026">
        <f>'2. ER Detailed Budget'!C57</f>
        <v>0</v>
      </c>
      <c r="D47" s="1026"/>
      <c r="E47" s="1026"/>
      <c r="F47" s="1026"/>
      <c r="G47" s="591">
        <f>'2. ER Detailed Budget'!G57</f>
        <v>0</v>
      </c>
      <c r="H47" s="979"/>
      <c r="I47" s="980"/>
      <c r="J47" s="634"/>
      <c r="K47" s="612">
        <f>'2. ER Detailed Budget'!I57</f>
        <v>0</v>
      </c>
      <c r="L47" s="1012"/>
      <c r="M47" s="1013"/>
      <c r="N47" s="634"/>
      <c r="O47" s="612">
        <f>'2. ER Detailed Budget'!K57</f>
        <v>0</v>
      </c>
      <c r="P47" s="878"/>
      <c r="Q47" s="879"/>
      <c r="R47" s="656"/>
      <c r="S47" s="633">
        <f>'2. ER Detailed Budget'!M57</f>
        <v>0</v>
      </c>
      <c r="T47" s="935"/>
      <c r="U47" s="935"/>
      <c r="V47" s="84"/>
      <c r="W47" s="496">
        <f>$H47+$L47+$P47+$T47</f>
        <v>0</v>
      </c>
      <c r="X47" s="511">
        <f>'2. ER Detailed Budget'!N57</f>
        <v>0</v>
      </c>
      <c r="Y47" s="512">
        <f t="shared" ref="Y47:Y51" si="19">IFERROR($W47/$X47,0)</f>
        <v>0</v>
      </c>
      <c r="Z47" s="513" t="str">
        <f t="shared" ref="Z47:Z50" si="20">IF($W47&gt;(1+$X47),$W47-$X47,"")</f>
        <v/>
      </c>
      <c r="AA47" s="482">
        <f>$X47-$W47</f>
        <v>0</v>
      </c>
    </row>
    <row r="48" spans="1:27" ht="15.5" x14ac:dyDescent="0.25">
      <c r="A48" s="972"/>
      <c r="B48" s="595">
        <f>'2. ER Detailed Budget'!B58</f>
        <v>0</v>
      </c>
      <c r="C48" s="1026">
        <f>'2. ER Detailed Budget'!C58</f>
        <v>0</v>
      </c>
      <c r="D48" s="1026"/>
      <c r="E48" s="1026"/>
      <c r="F48" s="1026"/>
      <c r="G48" s="591">
        <f>'2. ER Detailed Budget'!G58</f>
        <v>0</v>
      </c>
      <c r="H48" s="979"/>
      <c r="I48" s="980"/>
      <c r="J48" s="634"/>
      <c r="K48" s="612">
        <f>'2. ER Detailed Budget'!I58</f>
        <v>0</v>
      </c>
      <c r="L48" s="1012"/>
      <c r="M48" s="1013"/>
      <c r="N48" s="634"/>
      <c r="O48" s="612">
        <f>'2. ER Detailed Budget'!K58</f>
        <v>0</v>
      </c>
      <c r="P48" s="878"/>
      <c r="Q48" s="879"/>
      <c r="R48" s="656"/>
      <c r="S48" s="633">
        <f>'2. ER Detailed Budget'!M58</f>
        <v>0</v>
      </c>
      <c r="T48" s="935"/>
      <c r="U48" s="935"/>
      <c r="V48" s="84"/>
      <c r="W48" s="496">
        <f t="shared" ref="W48:W51" si="21">$H48+$L48+$P48+$T48</f>
        <v>0</v>
      </c>
      <c r="X48" s="511">
        <f>'2. ER Detailed Budget'!N58</f>
        <v>0</v>
      </c>
      <c r="Y48" s="512">
        <f t="shared" si="19"/>
        <v>0</v>
      </c>
      <c r="Z48" s="513" t="str">
        <f t="shared" si="20"/>
        <v/>
      </c>
      <c r="AA48" s="482">
        <f>$X48-$W48</f>
        <v>0</v>
      </c>
    </row>
    <row r="49" spans="1:27" ht="15.5" x14ac:dyDescent="0.25">
      <c r="A49" s="972"/>
      <c r="B49" s="595">
        <f>'2. ER Detailed Budget'!B59</f>
        <v>0</v>
      </c>
      <c r="C49" s="1026">
        <f>'2. ER Detailed Budget'!C59</f>
        <v>0</v>
      </c>
      <c r="D49" s="1026"/>
      <c r="E49" s="1026"/>
      <c r="F49" s="1026"/>
      <c r="G49" s="591">
        <f>'2. ER Detailed Budget'!G59</f>
        <v>0</v>
      </c>
      <c r="H49" s="1069"/>
      <c r="I49" s="1070"/>
      <c r="J49" s="634"/>
      <c r="K49" s="612">
        <f>'2. ER Detailed Budget'!I59</f>
        <v>0</v>
      </c>
      <c r="L49" s="1012"/>
      <c r="M49" s="1013"/>
      <c r="N49" s="634"/>
      <c r="O49" s="612">
        <f>'2. ER Detailed Budget'!K59</f>
        <v>0</v>
      </c>
      <c r="P49" s="878"/>
      <c r="Q49" s="879"/>
      <c r="R49" s="656"/>
      <c r="S49" s="633">
        <f>'2. ER Detailed Budget'!M59</f>
        <v>0</v>
      </c>
      <c r="T49" s="935"/>
      <c r="U49" s="935"/>
      <c r="V49" s="84"/>
      <c r="W49" s="496">
        <f t="shared" si="21"/>
        <v>0</v>
      </c>
      <c r="X49" s="511">
        <f>'2. ER Detailed Budget'!N59</f>
        <v>0</v>
      </c>
      <c r="Y49" s="512">
        <f t="shared" si="19"/>
        <v>0</v>
      </c>
      <c r="Z49" s="513" t="str">
        <f t="shared" si="20"/>
        <v/>
      </c>
      <c r="AA49" s="482">
        <f>$X49-$W49</f>
        <v>0</v>
      </c>
    </row>
    <row r="50" spans="1:27" ht="16" thickBot="1" x14ac:dyDescent="0.3">
      <c r="A50" s="972"/>
      <c r="B50" s="595">
        <f>'2. ER Detailed Budget'!B60</f>
        <v>0</v>
      </c>
      <c r="C50" s="1026">
        <f>'2. ER Detailed Budget'!C60</f>
        <v>0</v>
      </c>
      <c r="D50" s="1026"/>
      <c r="E50" s="1026"/>
      <c r="F50" s="1026"/>
      <c r="G50" s="591">
        <f>'2. ER Detailed Budget'!G60</f>
        <v>0</v>
      </c>
      <c r="H50" s="979"/>
      <c r="I50" s="980"/>
      <c r="J50" s="634"/>
      <c r="K50" s="637">
        <f>'2. ER Detailed Budget'!I60</f>
        <v>0</v>
      </c>
      <c r="L50" s="1012"/>
      <c r="M50" s="1013"/>
      <c r="N50" s="634"/>
      <c r="O50" s="612">
        <f>'2. ER Detailed Budget'!K60</f>
        <v>0</v>
      </c>
      <c r="P50" s="880"/>
      <c r="Q50" s="881"/>
      <c r="R50" s="656"/>
      <c r="S50" s="633">
        <f>'2. ER Detailed Budget'!M60</f>
        <v>0</v>
      </c>
      <c r="T50" s="935"/>
      <c r="U50" s="935"/>
      <c r="V50" s="84"/>
      <c r="W50" s="496">
        <f t="shared" si="21"/>
        <v>0</v>
      </c>
      <c r="X50" s="514">
        <f>'2. ER Detailed Budget'!N60</f>
        <v>0</v>
      </c>
      <c r="Y50" s="515">
        <f t="shared" si="19"/>
        <v>0</v>
      </c>
      <c r="Z50" s="516" t="str">
        <f t="shared" si="20"/>
        <v/>
      </c>
      <c r="AA50" s="486">
        <f>$X50-$W50</f>
        <v>0</v>
      </c>
    </row>
    <row r="51" spans="1:27" ht="18.5" thickBot="1" x14ac:dyDescent="0.3">
      <c r="A51" s="76"/>
      <c r="B51" s="1027" t="str">
        <f>'2. ER Detailed Budget'!B61</f>
        <v>Subtotal Printing/Publication/Website Costs (Formulas. DO NOT FILL)</v>
      </c>
      <c r="C51" s="1028"/>
      <c r="D51" s="1028"/>
      <c r="E51" s="1028"/>
      <c r="F51" s="1029"/>
      <c r="G51" s="425">
        <f>SUM(G47:G50)</f>
        <v>0</v>
      </c>
      <c r="H51" s="1067">
        <f>SUM(H47:H50)</f>
        <v>0</v>
      </c>
      <c r="I51" s="1068"/>
      <c r="J51" s="621"/>
      <c r="K51" s="413">
        <f>'2. ER Detailed Budget'!I61</f>
        <v>0</v>
      </c>
      <c r="L51" s="1014">
        <f>SUM(L47:L50)</f>
        <v>0</v>
      </c>
      <c r="M51" s="1015"/>
      <c r="N51" s="621"/>
      <c r="O51" s="432">
        <f>'2. ER Detailed Budget'!K61</f>
        <v>0</v>
      </c>
      <c r="P51" s="916">
        <f>SUM(P47:P50)</f>
        <v>0</v>
      </c>
      <c r="Q51" s="917"/>
      <c r="R51" s="622"/>
      <c r="S51" s="431">
        <f>'2. ER Detailed Budget'!M61</f>
        <v>0</v>
      </c>
      <c r="T51" s="1133">
        <f>SUM(T47:T50)</f>
        <v>0</v>
      </c>
      <c r="U51" s="1133"/>
      <c r="V51" s="92"/>
      <c r="W51" s="467">
        <f t="shared" si="21"/>
        <v>0</v>
      </c>
      <c r="X51" s="517">
        <f>'2. ER Detailed Budget'!N61</f>
        <v>0</v>
      </c>
      <c r="Y51" s="518">
        <f t="shared" si="19"/>
        <v>0</v>
      </c>
      <c r="Z51" s="519">
        <f>SUM(Z47:Z50)</f>
        <v>0</v>
      </c>
      <c r="AA51" s="490">
        <f>$X51-$W51</f>
        <v>0</v>
      </c>
    </row>
    <row r="52" spans="1:27" ht="23.5" thickBot="1" x14ac:dyDescent="0.55000000000000004">
      <c r="A52" s="1020"/>
      <c r="B52" s="586" t="s">
        <v>13</v>
      </c>
      <c r="C52" s="587"/>
      <c r="D52" s="587"/>
      <c r="E52" s="587"/>
      <c r="F52" s="587"/>
      <c r="G52" s="587"/>
      <c r="H52" s="395"/>
      <c r="I52" s="395"/>
      <c r="J52" s="587"/>
      <c r="K52" s="587"/>
      <c r="L52" s="395"/>
      <c r="M52" s="395"/>
      <c r="N52" s="587"/>
      <c r="O52" s="587"/>
      <c r="P52" s="394"/>
      <c r="Q52" s="395"/>
      <c r="R52" s="587"/>
      <c r="S52" s="587"/>
      <c r="T52" s="395"/>
      <c r="U52" s="395"/>
      <c r="V52" s="396"/>
      <c r="W52" s="491"/>
      <c r="X52" s="520"/>
      <c r="Y52" s="520"/>
      <c r="Z52" s="520"/>
      <c r="AA52" s="453"/>
    </row>
    <row r="53" spans="1:27" ht="83" thickBot="1" x14ac:dyDescent="0.4">
      <c r="A53" s="1020"/>
      <c r="B53" s="596" t="s">
        <v>72</v>
      </c>
      <c r="C53" s="1021" t="s">
        <v>12</v>
      </c>
      <c r="D53" s="1021"/>
      <c r="E53" s="1022" t="s">
        <v>19</v>
      </c>
      <c r="F53" s="1022"/>
      <c r="G53" s="594" t="s">
        <v>267</v>
      </c>
      <c r="H53" s="1049" t="s">
        <v>134</v>
      </c>
      <c r="I53" s="1050"/>
      <c r="J53" s="634"/>
      <c r="K53" s="638" t="s">
        <v>266</v>
      </c>
      <c r="L53" s="1016" t="s">
        <v>166</v>
      </c>
      <c r="M53" s="1017"/>
      <c r="N53" s="634"/>
      <c r="O53" s="638" t="s">
        <v>265</v>
      </c>
      <c r="P53" s="894" t="s">
        <v>167</v>
      </c>
      <c r="Q53" s="895"/>
      <c r="R53" s="678"/>
      <c r="S53" s="667" t="s">
        <v>268</v>
      </c>
      <c r="T53" s="1134" t="s">
        <v>269</v>
      </c>
      <c r="U53" s="1135"/>
      <c r="V53" s="89"/>
      <c r="W53" s="521" t="s">
        <v>186</v>
      </c>
      <c r="X53" s="522" t="s">
        <v>53</v>
      </c>
      <c r="Y53" s="523"/>
      <c r="Z53" s="523"/>
      <c r="AA53" s="478" t="s">
        <v>196</v>
      </c>
    </row>
    <row r="54" spans="1:27" ht="16" customHeight="1" x14ac:dyDescent="0.25">
      <c r="A54" s="1020"/>
      <c r="B54" s="597">
        <f>'2. ER Detailed Budget'!B66</f>
        <v>0</v>
      </c>
      <c r="C54" s="1030">
        <f>'2. ER Detailed Budget'!C66</f>
        <v>0</v>
      </c>
      <c r="D54" s="1030"/>
      <c r="E54" s="1031">
        <f>'2. ER Detailed Budget'!E66</f>
        <v>0</v>
      </c>
      <c r="F54" s="1031"/>
      <c r="G54" s="598">
        <f>'2. ER Detailed Budget'!G66</f>
        <v>0</v>
      </c>
      <c r="H54" s="979"/>
      <c r="I54" s="980"/>
      <c r="J54" s="634"/>
      <c r="K54" s="639">
        <f>'2. ER Detailed Budget'!G66</f>
        <v>0</v>
      </c>
      <c r="L54" s="1018"/>
      <c r="M54" s="1019"/>
      <c r="N54" s="634"/>
      <c r="O54" s="639">
        <f>'2. ER Detailed Budget'!K66</f>
        <v>0</v>
      </c>
      <c r="P54" s="896"/>
      <c r="Q54" s="897"/>
      <c r="R54" s="634"/>
      <c r="S54" s="679">
        <f>'2. ER Detailed Budget'!M66</f>
        <v>0</v>
      </c>
      <c r="T54" s="772"/>
      <c r="U54" s="772"/>
      <c r="V54" s="170"/>
      <c r="W54" s="524">
        <f>$H54+$L54+$P54+$T54</f>
        <v>0</v>
      </c>
      <c r="X54" s="525">
        <f>'2. ER Detailed Budget'!N66</f>
        <v>0</v>
      </c>
      <c r="Y54" s="480">
        <f t="shared" ref="Y54:Y58" si="22">IFERROR($W54/$X54,0)</f>
        <v>0</v>
      </c>
      <c r="Z54" s="481" t="str">
        <f t="shared" ref="Z54:Z57" si="23">IF($W54&gt;(1+$X54),$W54-$X54,"")</f>
        <v/>
      </c>
      <c r="AA54" s="482">
        <f>$X54-$W54</f>
        <v>0</v>
      </c>
    </row>
    <row r="55" spans="1:27" ht="16" customHeight="1" x14ac:dyDescent="0.25">
      <c r="A55" s="1020"/>
      <c r="B55" s="597">
        <f>'2. ER Detailed Budget'!B67</f>
        <v>0</v>
      </c>
      <c r="C55" s="1030">
        <f>'2. ER Detailed Budget'!C67</f>
        <v>0</v>
      </c>
      <c r="D55" s="1030"/>
      <c r="E55" s="1031">
        <f>'2. ER Detailed Budget'!E67</f>
        <v>0</v>
      </c>
      <c r="F55" s="1031"/>
      <c r="G55" s="598">
        <f>'2. ER Detailed Budget'!G67</f>
        <v>0</v>
      </c>
      <c r="H55" s="979"/>
      <c r="I55" s="980"/>
      <c r="J55" s="634"/>
      <c r="K55" s="639">
        <f>'2. ER Detailed Budget'!G67</f>
        <v>0</v>
      </c>
      <c r="L55" s="1018"/>
      <c r="M55" s="1019"/>
      <c r="N55" s="634"/>
      <c r="O55" s="639">
        <f>'2. ER Detailed Budget'!K67</f>
        <v>0</v>
      </c>
      <c r="P55" s="896"/>
      <c r="Q55" s="897"/>
      <c r="R55" s="634"/>
      <c r="S55" s="679">
        <f>'2. ER Detailed Budget'!M67</f>
        <v>0</v>
      </c>
      <c r="T55" s="772"/>
      <c r="U55" s="772"/>
      <c r="V55" s="170"/>
      <c r="W55" s="524">
        <f t="shared" ref="W55:W58" si="24">$H55+$L55+$P55+$T55</f>
        <v>0</v>
      </c>
      <c r="X55" s="525">
        <f>'2. ER Detailed Budget'!N67</f>
        <v>0</v>
      </c>
      <c r="Y55" s="480">
        <f t="shared" si="22"/>
        <v>0</v>
      </c>
      <c r="Z55" s="481" t="str">
        <f t="shared" si="23"/>
        <v/>
      </c>
      <c r="AA55" s="482">
        <f>$X55-$W55</f>
        <v>0</v>
      </c>
    </row>
    <row r="56" spans="1:27" ht="16" customHeight="1" x14ac:dyDescent="0.25">
      <c r="A56" s="52"/>
      <c r="B56" s="597">
        <f>'2. ER Detailed Budget'!B68</f>
        <v>0</v>
      </c>
      <c r="C56" s="1030">
        <f>'2. ER Detailed Budget'!C68</f>
        <v>0</v>
      </c>
      <c r="D56" s="1030"/>
      <c r="E56" s="1031">
        <f>'2. ER Detailed Budget'!E68</f>
        <v>0</v>
      </c>
      <c r="F56" s="1031"/>
      <c r="G56" s="598">
        <f>'2. ER Detailed Budget'!G68</f>
        <v>0</v>
      </c>
      <c r="H56" s="979"/>
      <c r="I56" s="980"/>
      <c r="J56" s="634"/>
      <c r="K56" s="639">
        <f>'2. ER Detailed Budget'!G68</f>
        <v>0</v>
      </c>
      <c r="L56" s="1018"/>
      <c r="M56" s="1019"/>
      <c r="N56" s="634"/>
      <c r="O56" s="639">
        <f>'2. ER Detailed Budget'!K68</f>
        <v>0</v>
      </c>
      <c r="P56" s="896"/>
      <c r="Q56" s="897"/>
      <c r="R56" s="634"/>
      <c r="S56" s="679">
        <f>'2. ER Detailed Budget'!M68</f>
        <v>0</v>
      </c>
      <c r="T56" s="772"/>
      <c r="U56" s="772"/>
      <c r="V56" s="170"/>
      <c r="W56" s="524">
        <f t="shared" si="24"/>
        <v>0</v>
      </c>
      <c r="X56" s="525">
        <f>'2. ER Detailed Budget'!N68</f>
        <v>0</v>
      </c>
      <c r="Y56" s="480">
        <f t="shared" si="22"/>
        <v>0</v>
      </c>
      <c r="Z56" s="481" t="str">
        <f t="shared" si="23"/>
        <v/>
      </c>
      <c r="AA56" s="482">
        <f>$X56-$W56</f>
        <v>0</v>
      </c>
    </row>
    <row r="57" spans="1:27" ht="16" customHeight="1" thickBot="1" x14ac:dyDescent="0.3">
      <c r="A57" s="54"/>
      <c r="B57" s="597">
        <f>'2. ER Detailed Budget'!B69</f>
        <v>0</v>
      </c>
      <c r="C57" s="1030">
        <f>'2. ER Detailed Budget'!C69</f>
        <v>0</v>
      </c>
      <c r="D57" s="1030"/>
      <c r="E57" s="1031">
        <f>'2. ER Detailed Budget'!E69</f>
        <v>0</v>
      </c>
      <c r="F57" s="1031"/>
      <c r="G57" s="598">
        <f>'2. ER Detailed Budget'!G69</f>
        <v>0</v>
      </c>
      <c r="H57" s="1089"/>
      <c r="I57" s="1090"/>
      <c r="J57" s="634"/>
      <c r="K57" s="640">
        <f>'2. ER Detailed Budget'!G69</f>
        <v>0</v>
      </c>
      <c r="L57" s="1112"/>
      <c r="M57" s="1113"/>
      <c r="N57" s="634"/>
      <c r="O57" s="639">
        <f>'2. ER Detailed Budget'!K69</f>
        <v>0</v>
      </c>
      <c r="P57" s="898"/>
      <c r="Q57" s="899"/>
      <c r="R57" s="634"/>
      <c r="S57" s="679">
        <f>'2. ER Detailed Budget'!M69</f>
        <v>0</v>
      </c>
      <c r="T57" s="772"/>
      <c r="U57" s="772"/>
      <c r="V57" s="170"/>
      <c r="W57" s="526">
        <f t="shared" si="24"/>
        <v>0</v>
      </c>
      <c r="X57" s="527">
        <f>'2. ER Detailed Budget'!N69</f>
        <v>0</v>
      </c>
      <c r="Y57" s="528">
        <f t="shared" si="22"/>
        <v>0</v>
      </c>
      <c r="Z57" s="485" t="str">
        <f t="shared" si="23"/>
        <v/>
      </c>
      <c r="AA57" s="486">
        <f>$X57-$W57</f>
        <v>0</v>
      </c>
    </row>
    <row r="58" spans="1:27" ht="27" customHeight="1" thickBot="1" x14ac:dyDescent="0.3">
      <c r="A58" s="993"/>
      <c r="B58" s="1033" t="str">
        <f>'2. ER Detailed Budget'!B70</f>
        <v>Subtotal  Conferences/Meetings Costs (Formulas. DO NOT FILL</v>
      </c>
      <c r="C58" s="1034"/>
      <c r="D58" s="1034"/>
      <c r="E58" s="1034"/>
      <c r="F58" s="1035"/>
      <c r="G58" s="425">
        <f>SUM(G54:G57)</f>
        <v>0</v>
      </c>
      <c r="H58" s="1063">
        <f xml:space="preserve"> SUM(H54:H57)</f>
        <v>0</v>
      </c>
      <c r="I58" s="1064"/>
      <c r="J58" s="621"/>
      <c r="K58" s="623">
        <f>'2. ER Detailed Budget'!G70</f>
        <v>0</v>
      </c>
      <c r="L58" s="1114">
        <f>SUM(L54:L57)</f>
        <v>0</v>
      </c>
      <c r="M58" s="1115"/>
      <c r="N58" s="658"/>
      <c r="O58" s="654">
        <f>'2. ER Detailed Budget'!K70</f>
        <v>0</v>
      </c>
      <c r="P58" s="900">
        <f>SUM(P54:P57)</f>
        <v>0</v>
      </c>
      <c r="Q58" s="901"/>
      <c r="R58" s="680"/>
      <c r="S58" s="674">
        <f>'2. ER Detailed Budget'!M70</f>
        <v>0</v>
      </c>
      <c r="T58" s="1136">
        <f>SUM(T54:T57)</f>
        <v>0</v>
      </c>
      <c r="U58" s="1137"/>
      <c r="V58" s="398"/>
      <c r="W58" s="529">
        <f t="shared" si="24"/>
        <v>0</v>
      </c>
      <c r="X58" s="530">
        <f>'2. ER Detailed Budget'!N70</f>
        <v>0</v>
      </c>
      <c r="Y58" s="531">
        <f t="shared" si="22"/>
        <v>0</v>
      </c>
      <c r="Z58" s="532">
        <f>SUM(Z54:Z57)</f>
        <v>0</v>
      </c>
      <c r="AA58" s="490">
        <f>$X58-$W58</f>
        <v>0</v>
      </c>
    </row>
    <row r="59" spans="1:27" ht="23.5" thickBot="1" x14ac:dyDescent="0.55000000000000004">
      <c r="A59" s="993"/>
      <c r="B59" s="586" t="s">
        <v>84</v>
      </c>
      <c r="C59" s="587"/>
      <c r="D59" s="587"/>
      <c r="E59" s="587"/>
      <c r="F59" s="587"/>
      <c r="G59" s="587"/>
      <c r="H59" s="395"/>
      <c r="I59" s="395"/>
      <c r="J59" s="587"/>
      <c r="K59" s="587"/>
      <c r="L59" s="395"/>
      <c r="M59" s="395"/>
      <c r="N59" s="587"/>
      <c r="O59" s="587"/>
      <c r="P59" s="394"/>
      <c r="Q59" s="395"/>
      <c r="R59" s="587"/>
      <c r="S59" s="587"/>
      <c r="T59" s="395"/>
      <c r="U59" s="395"/>
      <c r="V59" s="396"/>
      <c r="W59" s="491"/>
      <c r="X59" s="492"/>
      <c r="Y59" s="492"/>
      <c r="Z59" s="492"/>
      <c r="AA59" s="453"/>
    </row>
    <row r="60" spans="1:27" ht="90.5" thickBot="1" x14ac:dyDescent="0.3">
      <c r="A60" s="993"/>
      <c r="B60" s="599" t="s">
        <v>20</v>
      </c>
      <c r="C60" s="1045" t="s">
        <v>7</v>
      </c>
      <c r="D60" s="1046"/>
      <c r="E60" s="1046"/>
      <c r="F60" s="1046"/>
      <c r="G60" s="600" t="s">
        <v>270</v>
      </c>
      <c r="H60" s="1049" t="s">
        <v>135</v>
      </c>
      <c r="I60" s="1050"/>
      <c r="J60" s="634"/>
      <c r="K60" s="600" t="s">
        <v>271</v>
      </c>
      <c r="L60" s="1016" t="s">
        <v>168</v>
      </c>
      <c r="M60" s="1017"/>
      <c r="N60" s="634"/>
      <c r="O60" s="659" t="s">
        <v>272</v>
      </c>
      <c r="P60" s="902" t="s">
        <v>169</v>
      </c>
      <c r="Q60" s="903"/>
      <c r="R60" s="678"/>
      <c r="S60" s="667" t="s">
        <v>273</v>
      </c>
      <c r="T60" s="1134" t="s">
        <v>274</v>
      </c>
      <c r="U60" s="1135"/>
      <c r="V60" s="89"/>
      <c r="W60" s="533" t="s">
        <v>197</v>
      </c>
      <c r="X60" s="534" t="s">
        <v>45</v>
      </c>
      <c r="Y60" s="535"/>
      <c r="Z60" s="535"/>
      <c r="AA60" s="478" t="s">
        <v>198</v>
      </c>
    </row>
    <row r="61" spans="1:27" ht="29" hidden="1" customHeight="1" thickBot="1" x14ac:dyDescent="0.3">
      <c r="A61" s="993"/>
      <c r="B61" s="601" t="str">
        <f>'2. ER Detailed Budget'!B74</f>
        <v>EXAMPLE: Dell Tower Workstation</v>
      </c>
      <c r="C61" s="1047" t="str">
        <f>'2. ER Detailed Budget'!C74</f>
        <v xml:space="preserve">Development of Climate Hub Database </v>
      </c>
      <c r="D61" s="1048"/>
      <c r="E61" s="1048"/>
      <c r="F61" s="1048"/>
      <c r="G61" s="602">
        <f>'2. ER Detailed Budget'!G74</f>
        <v>15000</v>
      </c>
      <c r="H61" s="1091">
        <v>12000</v>
      </c>
      <c r="I61" s="1092"/>
      <c r="J61" s="641"/>
      <c r="K61" s="642"/>
      <c r="L61" s="1116"/>
      <c r="M61" s="1117"/>
      <c r="N61" s="641"/>
      <c r="O61" s="660"/>
      <c r="P61" s="904"/>
      <c r="Q61" s="905"/>
      <c r="R61" s="681"/>
      <c r="S61" s="682"/>
      <c r="T61" s="1138"/>
      <c r="U61" s="1139"/>
      <c r="V61" s="98"/>
      <c r="W61" s="536"/>
      <c r="X61" s="537">
        <f>SUM(G61+K61+M61)</f>
        <v>15000</v>
      </c>
      <c r="Y61" s="538"/>
      <c r="Z61" s="538"/>
      <c r="AA61" s="539"/>
    </row>
    <row r="62" spans="1:27" ht="15.5" x14ac:dyDescent="0.25">
      <c r="A62" s="993"/>
      <c r="B62" s="603">
        <f>'2. ER Detailed Budget'!B75</f>
        <v>0</v>
      </c>
      <c r="C62" s="1065">
        <f>'2. ER Detailed Budget'!C75</f>
        <v>0</v>
      </c>
      <c r="D62" s="1066"/>
      <c r="E62" s="1066"/>
      <c r="F62" s="1066"/>
      <c r="G62" s="604">
        <f>'2. ER Detailed Budget'!G75</f>
        <v>0</v>
      </c>
      <c r="H62" s="1073"/>
      <c r="I62" s="1074"/>
      <c r="J62" s="632"/>
      <c r="K62" s="643">
        <f>'2. ER Detailed Budget'!I75</f>
        <v>0</v>
      </c>
      <c r="L62" s="1118"/>
      <c r="M62" s="1119"/>
      <c r="N62" s="632"/>
      <c r="O62" s="612">
        <f>'2. ER Detailed Budget'!K75</f>
        <v>0</v>
      </c>
      <c r="P62" s="1053"/>
      <c r="Q62" s="1054"/>
      <c r="R62" s="651"/>
      <c r="S62" s="633">
        <f>'2. ER Detailed Budget'!M75</f>
        <v>0</v>
      </c>
      <c r="T62" s="1140"/>
      <c r="U62" s="1140"/>
      <c r="V62" s="85"/>
      <c r="W62" s="540">
        <f>$H62+$L62+$P62+$T62</f>
        <v>0</v>
      </c>
      <c r="X62" s="541">
        <f>'2. ER Detailed Budget'!N75</f>
        <v>0</v>
      </c>
      <c r="Y62" s="480">
        <f t="shared" ref="Y62:Y66" si="25">IFERROR($W62/$X62,0)</f>
        <v>0</v>
      </c>
      <c r="Z62" s="542" t="str">
        <f t="shared" ref="Z62:Z65" si="26">IF($W62&gt;(1+$X62),$W62-$X62,"")</f>
        <v/>
      </c>
      <c r="AA62" s="482">
        <f>$X62-$W62</f>
        <v>0</v>
      </c>
    </row>
    <row r="63" spans="1:27" ht="15.5" x14ac:dyDescent="0.25">
      <c r="A63" s="993"/>
      <c r="B63" s="603">
        <f>'2. ER Detailed Budget'!B76</f>
        <v>0</v>
      </c>
      <c r="C63" s="1065">
        <f>'2. ER Detailed Budget'!C76</f>
        <v>0</v>
      </c>
      <c r="D63" s="1066"/>
      <c r="E63" s="1066"/>
      <c r="F63" s="1066"/>
      <c r="G63" s="604">
        <f>'2. ER Detailed Budget'!G76</f>
        <v>0</v>
      </c>
      <c r="H63" s="1073"/>
      <c r="I63" s="1074"/>
      <c r="J63" s="632"/>
      <c r="K63" s="643">
        <f>'2. ER Detailed Budget'!I76</f>
        <v>0</v>
      </c>
      <c r="L63" s="1118"/>
      <c r="M63" s="1119"/>
      <c r="N63" s="632"/>
      <c r="O63" s="612">
        <f>'2. ER Detailed Budget'!K76</f>
        <v>0</v>
      </c>
      <c r="P63" s="1055"/>
      <c r="Q63" s="1056"/>
      <c r="R63" s="651"/>
      <c r="S63" s="633">
        <f>'2. ER Detailed Budget'!M76</f>
        <v>0</v>
      </c>
      <c r="T63" s="1140"/>
      <c r="U63" s="1140"/>
      <c r="V63" s="85"/>
      <c r="W63" s="540">
        <f t="shared" ref="W63:W66" si="27">$H63+$L63+$P63+$T63</f>
        <v>0</v>
      </c>
      <c r="X63" s="541">
        <f>'2. ER Detailed Budget'!N76</f>
        <v>0</v>
      </c>
      <c r="Y63" s="480">
        <f t="shared" si="25"/>
        <v>0</v>
      </c>
      <c r="Z63" s="542" t="str">
        <f t="shared" si="26"/>
        <v/>
      </c>
      <c r="AA63" s="482">
        <f>$X63-$W63</f>
        <v>0</v>
      </c>
    </row>
    <row r="64" spans="1:27" ht="15.5" x14ac:dyDescent="0.25">
      <c r="A64" s="993"/>
      <c r="B64" s="603">
        <f>'2. ER Detailed Budget'!B77</f>
        <v>0</v>
      </c>
      <c r="C64" s="1065">
        <f>'2. ER Detailed Budget'!C77</f>
        <v>0</v>
      </c>
      <c r="D64" s="1066"/>
      <c r="E64" s="1066"/>
      <c r="F64" s="1066"/>
      <c r="G64" s="604">
        <f>'2. ER Detailed Budget'!G77</f>
        <v>0</v>
      </c>
      <c r="H64" s="1073"/>
      <c r="I64" s="1074"/>
      <c r="J64" s="632"/>
      <c r="K64" s="643">
        <f>'2. ER Detailed Budget'!I77</f>
        <v>0</v>
      </c>
      <c r="L64" s="1118"/>
      <c r="M64" s="1119"/>
      <c r="N64" s="632"/>
      <c r="O64" s="612">
        <f>'2. ER Detailed Budget'!K77</f>
        <v>0</v>
      </c>
      <c r="P64" s="1055"/>
      <c r="Q64" s="1056"/>
      <c r="R64" s="651"/>
      <c r="S64" s="633">
        <f>'2. ER Detailed Budget'!M77</f>
        <v>0</v>
      </c>
      <c r="T64" s="1140"/>
      <c r="U64" s="1140"/>
      <c r="V64" s="85"/>
      <c r="W64" s="540">
        <f t="shared" si="27"/>
        <v>0</v>
      </c>
      <c r="X64" s="541">
        <f>'2. ER Detailed Budget'!N77</f>
        <v>0</v>
      </c>
      <c r="Y64" s="480">
        <f t="shared" si="25"/>
        <v>0</v>
      </c>
      <c r="Z64" s="542" t="str">
        <f t="shared" si="26"/>
        <v/>
      </c>
      <c r="AA64" s="482">
        <f>$X64-$W64</f>
        <v>0</v>
      </c>
    </row>
    <row r="65" spans="1:27" ht="18" thickBot="1" x14ac:dyDescent="0.3">
      <c r="A65" s="58"/>
      <c r="B65" s="603">
        <f>'2. ER Detailed Budget'!B78</f>
        <v>0</v>
      </c>
      <c r="C65" s="1065">
        <f>'2. ER Detailed Budget'!C78</f>
        <v>0</v>
      </c>
      <c r="D65" s="1066"/>
      <c r="E65" s="1066"/>
      <c r="F65" s="1066"/>
      <c r="G65" s="604">
        <f>'2. ER Detailed Budget'!G78</f>
        <v>0</v>
      </c>
      <c r="H65" s="1061"/>
      <c r="I65" s="1062"/>
      <c r="J65" s="632"/>
      <c r="K65" s="643">
        <f>'2. ER Detailed Budget'!I78</f>
        <v>0</v>
      </c>
      <c r="L65" s="1122"/>
      <c r="M65" s="1123"/>
      <c r="N65" s="632"/>
      <c r="O65" s="637">
        <f>'2. ER Detailed Budget'!K78</f>
        <v>0</v>
      </c>
      <c r="P65" s="1057"/>
      <c r="Q65" s="1058"/>
      <c r="R65" s="651"/>
      <c r="S65" s="633">
        <f>'2. ER Detailed Budget'!M78</f>
        <v>0</v>
      </c>
      <c r="T65" s="1143"/>
      <c r="U65" s="1143"/>
      <c r="V65" s="85"/>
      <c r="W65" s="543">
        <f t="shared" si="27"/>
        <v>0</v>
      </c>
      <c r="X65" s="544">
        <f>'2. ER Detailed Budget'!N78</f>
        <v>0</v>
      </c>
      <c r="Y65" s="528">
        <f t="shared" si="25"/>
        <v>0</v>
      </c>
      <c r="Z65" s="545" t="str">
        <f t="shared" si="26"/>
        <v/>
      </c>
      <c r="AA65" s="486">
        <f>$X65-$W65</f>
        <v>0</v>
      </c>
    </row>
    <row r="66" spans="1:27" ht="19.5" customHeight="1" thickBot="1" x14ac:dyDescent="0.3">
      <c r="A66" s="1032"/>
      <c r="B66" s="1033" t="str">
        <f>'2. ER Detailed Budget'!B79</f>
        <v>Subtotal Equipment Expense (Formula. DO NOT FILL)</v>
      </c>
      <c r="C66" s="1034"/>
      <c r="D66" s="1034"/>
      <c r="E66" s="1034"/>
      <c r="F66" s="1035"/>
      <c r="G66" s="605">
        <f>SUM(G62:G65)</f>
        <v>0</v>
      </c>
      <c r="H66" s="1063">
        <f>SUM(H62:H65)</f>
        <v>0</v>
      </c>
      <c r="I66" s="1064"/>
      <c r="J66" s="621"/>
      <c r="K66" s="623">
        <f>'2. ER Detailed Budget'!I79</f>
        <v>0</v>
      </c>
      <c r="L66" s="1008">
        <f>SUM(L62:L65)</f>
        <v>0</v>
      </c>
      <c r="M66" s="1009"/>
      <c r="N66" s="621"/>
      <c r="O66" s="425">
        <f>'2. ER Detailed Budget'!K79</f>
        <v>0</v>
      </c>
      <c r="P66" s="1059">
        <f>SUM(P62:P65)</f>
        <v>0</v>
      </c>
      <c r="Q66" s="1060"/>
      <c r="R66" s="622"/>
      <c r="S66" s="432">
        <f>'2. ER Detailed Budget'!M79</f>
        <v>0</v>
      </c>
      <c r="T66" s="1144">
        <f>SUM(T62:T65)</f>
        <v>0</v>
      </c>
      <c r="U66" s="1145"/>
      <c r="V66" s="92"/>
      <c r="W66" s="546">
        <f t="shared" si="27"/>
        <v>0</v>
      </c>
      <c r="X66" s="517">
        <f>'2. ER Detailed Budget'!N79</f>
        <v>0</v>
      </c>
      <c r="Y66" s="518">
        <f t="shared" si="25"/>
        <v>0</v>
      </c>
      <c r="Z66" s="519">
        <f>SUM(Z62:Z65)</f>
        <v>0</v>
      </c>
      <c r="AA66" s="490">
        <f>$X66-$W66</f>
        <v>0</v>
      </c>
    </row>
    <row r="67" spans="1:27" ht="29.5" customHeight="1" thickBot="1" x14ac:dyDescent="0.55000000000000004">
      <c r="A67" s="1032"/>
      <c r="B67" s="606" t="s">
        <v>87</v>
      </c>
      <c r="C67" s="592"/>
      <c r="D67" s="592"/>
      <c r="E67" s="592"/>
      <c r="F67" s="592"/>
      <c r="G67" s="592"/>
      <c r="H67" s="318"/>
      <c r="I67" s="318"/>
      <c r="J67" s="592"/>
      <c r="K67" s="592"/>
      <c r="L67" s="318"/>
      <c r="M67" s="318"/>
      <c r="N67" s="592"/>
      <c r="O67" s="592"/>
      <c r="P67" s="317"/>
      <c r="Q67" s="318"/>
      <c r="R67" s="592"/>
      <c r="S67" s="592"/>
      <c r="T67" s="318"/>
      <c r="U67" s="318"/>
      <c r="V67" s="397"/>
      <c r="W67" s="506"/>
      <c r="X67" s="507"/>
      <c r="Y67" s="507"/>
      <c r="Z67" s="507"/>
      <c r="AA67" s="453"/>
    </row>
    <row r="68" spans="1:27" ht="78" thickBot="1" x14ac:dyDescent="0.3">
      <c r="A68" s="1032"/>
      <c r="B68" s="607" t="s">
        <v>21</v>
      </c>
      <c r="C68" s="1036" t="s">
        <v>22</v>
      </c>
      <c r="D68" s="1037"/>
      <c r="E68" s="1037"/>
      <c r="F68" s="1038"/>
      <c r="G68" s="608" t="s">
        <v>275</v>
      </c>
      <c r="H68" s="1049" t="s">
        <v>136</v>
      </c>
      <c r="I68" s="1050"/>
      <c r="J68" s="634"/>
      <c r="K68" s="644" t="s">
        <v>276</v>
      </c>
      <c r="L68" s="1124" t="s">
        <v>170</v>
      </c>
      <c r="M68" s="1125"/>
      <c r="N68" s="661"/>
      <c r="O68" s="608" t="s">
        <v>277</v>
      </c>
      <c r="P68" s="918" t="s">
        <v>171</v>
      </c>
      <c r="Q68" s="919"/>
      <c r="R68" s="678"/>
      <c r="S68" s="667" t="s">
        <v>278</v>
      </c>
      <c r="T68" s="1132" t="s">
        <v>279</v>
      </c>
      <c r="U68" s="1132"/>
      <c r="V68" s="89"/>
      <c r="W68" s="521" t="s">
        <v>199</v>
      </c>
      <c r="X68" s="547" t="s">
        <v>187</v>
      </c>
      <c r="Y68" s="548"/>
      <c r="Z68" s="548"/>
      <c r="AA68" s="549" t="s">
        <v>200</v>
      </c>
    </row>
    <row r="69" spans="1:27" ht="33.5" hidden="1" customHeight="1" x14ac:dyDescent="0.25">
      <c r="A69" s="1032"/>
      <c r="B69" s="609" t="str">
        <f>'2. ER Detailed Budget'!B83</f>
        <v>EXAMPLE: Indigenous People's Advocacy Group</v>
      </c>
      <c r="C69" s="1039" t="str">
        <f>'2. ER Detailed Budget'!C83</f>
        <v xml:space="preserve">Staff salary and fringe and training costs to build capacity around climate science and  locally driven climate action. </v>
      </c>
      <c r="D69" s="1040"/>
      <c r="E69" s="1040"/>
      <c r="F69" s="1041"/>
      <c r="G69" s="610">
        <f>'2. ER Detailed Budget'!G83</f>
        <v>0</v>
      </c>
      <c r="H69" s="1051"/>
      <c r="I69" s="1052"/>
      <c r="J69" s="641"/>
      <c r="K69" s="645">
        <v>10000</v>
      </c>
      <c r="L69" s="1126"/>
      <c r="M69" s="1052"/>
      <c r="N69" s="662"/>
      <c r="O69" s="663"/>
      <c r="P69" s="914"/>
      <c r="Q69" s="915"/>
      <c r="R69" s="683"/>
      <c r="S69" s="645"/>
      <c r="T69" s="70"/>
      <c r="U69" s="70"/>
      <c r="V69" s="90"/>
      <c r="W69" s="550"/>
      <c r="X69" s="551">
        <f>SUM(G69+K69+O69)</f>
        <v>10000</v>
      </c>
      <c r="Y69" s="552"/>
      <c r="Z69" s="552"/>
      <c r="AA69" s="553"/>
    </row>
    <row r="70" spans="1:27" ht="15.5" x14ac:dyDescent="0.25">
      <c r="A70" s="1032"/>
      <c r="B70" s="611">
        <f>'2. ER Detailed Budget'!B84</f>
        <v>0</v>
      </c>
      <c r="C70" s="1042">
        <f>'2. ER Detailed Budget'!C84</f>
        <v>0</v>
      </c>
      <c r="D70" s="1043"/>
      <c r="E70" s="1043"/>
      <c r="F70" s="1044"/>
      <c r="G70" s="612">
        <f>'2. ER Detailed Budget'!G84</f>
        <v>0</v>
      </c>
      <c r="H70" s="979"/>
      <c r="I70" s="980"/>
      <c r="J70" s="634"/>
      <c r="K70" s="612">
        <f>'2. ER Detailed Budget'!I84</f>
        <v>0</v>
      </c>
      <c r="L70" s="935"/>
      <c r="M70" s="935"/>
      <c r="N70" s="634"/>
      <c r="O70" s="612">
        <f>'2. ER Detailed Budget'!K84</f>
        <v>0</v>
      </c>
      <c r="P70" s="878"/>
      <c r="Q70" s="879"/>
      <c r="R70" s="656"/>
      <c r="S70" s="633">
        <f>'2. ER Detailed Budget'!M84</f>
        <v>0</v>
      </c>
      <c r="T70" s="935"/>
      <c r="U70" s="935"/>
      <c r="V70" s="84"/>
      <c r="W70" s="554">
        <f>$H70+$L70+$P70+$T70</f>
        <v>0</v>
      </c>
      <c r="X70" s="555">
        <f>'2. ER Detailed Budget'!N84</f>
        <v>0</v>
      </c>
      <c r="Y70" s="556">
        <f t="shared" ref="Y70:Y76" si="28">IFERROR($W70/$X70,0)</f>
        <v>0</v>
      </c>
      <c r="Z70" s="557" t="str">
        <f t="shared" ref="Z70" si="29">IF($W70&gt;(1+$X70),$W70-$X70,"")</f>
        <v/>
      </c>
      <c r="AA70" s="482">
        <v>0</v>
      </c>
    </row>
    <row r="71" spans="1:27" ht="15.5" x14ac:dyDescent="0.25">
      <c r="A71" s="1032"/>
      <c r="B71" s="611">
        <f>'2. ER Detailed Budget'!B85</f>
        <v>0</v>
      </c>
      <c r="C71" s="1042">
        <f>'2. ER Detailed Budget'!C85</f>
        <v>0</v>
      </c>
      <c r="D71" s="1043"/>
      <c r="E71" s="1043"/>
      <c r="F71" s="1044"/>
      <c r="G71" s="612">
        <f>'2. ER Detailed Budget'!G85</f>
        <v>0</v>
      </c>
      <c r="H71" s="979"/>
      <c r="I71" s="980"/>
      <c r="J71" s="634"/>
      <c r="K71" s="612">
        <f>'2. ER Detailed Budget'!I85</f>
        <v>0</v>
      </c>
      <c r="L71" s="935"/>
      <c r="M71" s="935"/>
      <c r="N71" s="634"/>
      <c r="O71" s="612">
        <f>'2. ER Detailed Budget'!K85</f>
        <v>0</v>
      </c>
      <c r="P71" s="878"/>
      <c r="Q71" s="879"/>
      <c r="R71" s="656"/>
      <c r="S71" s="633">
        <f>'2. ER Detailed Budget'!M85</f>
        <v>0</v>
      </c>
      <c r="T71" s="935"/>
      <c r="U71" s="935"/>
      <c r="V71" s="84"/>
      <c r="W71" s="554">
        <f t="shared" ref="W71:W74" si="30">$H71+$L71+$P71+$T71</f>
        <v>0</v>
      </c>
      <c r="X71" s="555">
        <f>'2. ER Detailed Budget'!N85</f>
        <v>0</v>
      </c>
      <c r="Y71" s="556">
        <f t="shared" si="28"/>
        <v>0</v>
      </c>
      <c r="Z71" s="557" t="str">
        <f t="shared" ref="Z71:Z73" si="31">IF($W71&gt;(1+$X71),$W71-$X71,"")</f>
        <v/>
      </c>
      <c r="AA71" s="482">
        <v>0</v>
      </c>
    </row>
    <row r="72" spans="1:27" ht="15.5" x14ac:dyDescent="0.25">
      <c r="A72" s="1032"/>
      <c r="B72" s="611">
        <f>'2. ER Detailed Budget'!B86</f>
        <v>0</v>
      </c>
      <c r="C72" s="1042">
        <f>'2. ER Detailed Budget'!C86</f>
        <v>0</v>
      </c>
      <c r="D72" s="1043"/>
      <c r="E72" s="1043"/>
      <c r="F72" s="1044"/>
      <c r="G72" s="612">
        <f>'2. ER Detailed Budget'!G86</f>
        <v>0</v>
      </c>
      <c r="H72" s="979"/>
      <c r="I72" s="980"/>
      <c r="J72" s="634"/>
      <c r="K72" s="612">
        <f>'2. ER Detailed Budget'!I86</f>
        <v>0</v>
      </c>
      <c r="L72" s="935"/>
      <c r="M72" s="935"/>
      <c r="N72" s="634"/>
      <c r="O72" s="612">
        <f>'2. ER Detailed Budget'!K86</f>
        <v>0</v>
      </c>
      <c r="P72" s="878"/>
      <c r="Q72" s="879"/>
      <c r="R72" s="656"/>
      <c r="S72" s="633">
        <f>'2. ER Detailed Budget'!M86</f>
        <v>0</v>
      </c>
      <c r="T72" s="935"/>
      <c r="U72" s="935"/>
      <c r="V72" s="84"/>
      <c r="W72" s="554">
        <f t="shared" si="30"/>
        <v>0</v>
      </c>
      <c r="X72" s="555">
        <f>'2. ER Detailed Budget'!N86</f>
        <v>0</v>
      </c>
      <c r="Y72" s="556">
        <f t="shared" si="28"/>
        <v>0</v>
      </c>
      <c r="Z72" s="557" t="str">
        <f t="shared" si="31"/>
        <v/>
      </c>
      <c r="AA72" s="482">
        <v>0</v>
      </c>
    </row>
    <row r="73" spans="1:27" ht="20" customHeight="1" thickBot="1" x14ac:dyDescent="0.3">
      <c r="A73" s="59"/>
      <c r="B73" s="613">
        <f>'2. ER Detailed Budget'!B87</f>
        <v>0</v>
      </c>
      <c r="C73" s="1075">
        <f>'2. ER Detailed Budget'!C87</f>
        <v>0</v>
      </c>
      <c r="D73" s="1076"/>
      <c r="E73" s="1076"/>
      <c r="F73" s="1077"/>
      <c r="G73" s="612">
        <f>'2. ER Detailed Budget'!G87</f>
        <v>0</v>
      </c>
      <c r="H73" s="979"/>
      <c r="I73" s="980"/>
      <c r="J73" s="634"/>
      <c r="K73" s="637">
        <f>'2. ER Detailed Budget'!I87</f>
        <v>0</v>
      </c>
      <c r="L73" s="1127"/>
      <c r="M73" s="1127"/>
      <c r="N73" s="634"/>
      <c r="O73" s="637">
        <f>'2. ER Detailed Budget'!K87</f>
        <v>0</v>
      </c>
      <c r="P73" s="880"/>
      <c r="Q73" s="881"/>
      <c r="R73" s="656"/>
      <c r="S73" s="633">
        <f>'2. ER Detailed Budget'!M87</f>
        <v>0</v>
      </c>
      <c r="T73" s="935"/>
      <c r="U73" s="935"/>
      <c r="V73" s="84"/>
      <c r="W73" s="554">
        <f t="shared" si="30"/>
        <v>0</v>
      </c>
      <c r="X73" s="558">
        <f>'2. ER Detailed Budget'!N87</f>
        <v>0</v>
      </c>
      <c r="Y73" s="559">
        <f t="shared" si="28"/>
        <v>0</v>
      </c>
      <c r="Z73" s="560" t="str">
        <f t="shared" si="31"/>
        <v/>
      </c>
      <c r="AA73" s="486">
        <v>0</v>
      </c>
    </row>
    <row r="74" spans="1:27" ht="24" customHeight="1" thickBot="1" x14ac:dyDescent="0.3">
      <c r="A74" s="60"/>
      <c r="B74" s="1078" t="str">
        <f>'2. ER Detailed Budget'!B88</f>
        <v>Subtotal Amount of Subgrant Costs (Formula. DO NOT FILL.)</v>
      </c>
      <c r="C74" s="1079"/>
      <c r="D74" s="1079"/>
      <c r="E74" s="1079"/>
      <c r="F74" s="1080"/>
      <c r="G74" s="614">
        <f>SUM(G70:G73)</f>
        <v>0</v>
      </c>
      <c r="H74" s="1093">
        <f>SUM(H70:H73)</f>
        <v>0</v>
      </c>
      <c r="I74" s="1094"/>
      <c r="J74" s="621"/>
      <c r="K74" s="614">
        <f>'2. ER Detailed Budget'!I88</f>
        <v>0</v>
      </c>
      <c r="L74" s="1128">
        <f>SUM(L70:M73)</f>
        <v>0</v>
      </c>
      <c r="M74" s="1129"/>
      <c r="N74" s="621"/>
      <c r="O74" s="614">
        <f>'2. ER Detailed Budget'!K88</f>
        <v>0</v>
      </c>
      <c r="P74" s="882">
        <f>SUM(P70:P73)</f>
        <v>0</v>
      </c>
      <c r="Q74" s="883"/>
      <c r="R74" s="622"/>
      <c r="S74" s="431">
        <f>'2. ER Detailed Budget'!M88</f>
        <v>0</v>
      </c>
      <c r="T74" s="1130">
        <f>SUM(T70:T73)</f>
        <v>0</v>
      </c>
      <c r="U74" s="1131"/>
      <c r="V74" s="92"/>
      <c r="W74" s="561">
        <f t="shared" si="30"/>
        <v>0</v>
      </c>
      <c r="X74" s="562">
        <f>'2. ER Detailed Budget'!N88</f>
        <v>0</v>
      </c>
      <c r="Y74" s="563">
        <f t="shared" si="28"/>
        <v>0</v>
      </c>
      <c r="Z74" s="564">
        <f>SUM(Z70:Z73)</f>
        <v>0</v>
      </c>
      <c r="AA74" s="565">
        <v>0</v>
      </c>
    </row>
    <row r="75" spans="1:27" ht="45" customHeight="1" thickBot="1" x14ac:dyDescent="0.3">
      <c r="A75" s="60"/>
      <c r="B75" s="615"/>
      <c r="C75" s="615"/>
      <c r="D75" s="615"/>
      <c r="E75" s="615"/>
      <c r="F75" s="615"/>
      <c r="G75" s="616" t="s">
        <v>190</v>
      </c>
      <c r="H75" s="890" t="s">
        <v>191</v>
      </c>
      <c r="I75" s="891"/>
      <c r="J75" s="392"/>
      <c r="K75" s="399" t="s">
        <v>193</v>
      </c>
      <c r="L75" s="892" t="s">
        <v>192</v>
      </c>
      <c r="M75" s="893"/>
      <c r="N75" s="621"/>
      <c r="O75" s="664" t="s">
        <v>194</v>
      </c>
      <c r="P75" s="892" t="s">
        <v>195</v>
      </c>
      <c r="Q75" s="893"/>
      <c r="R75" s="622"/>
      <c r="S75" s="664" t="s">
        <v>234</v>
      </c>
      <c r="T75" s="892" t="s">
        <v>235</v>
      </c>
      <c r="U75" s="893"/>
      <c r="V75" s="92"/>
      <c r="W75" s="566" t="s">
        <v>202</v>
      </c>
      <c r="X75" s="567" t="s">
        <v>188</v>
      </c>
      <c r="Y75" s="568"/>
      <c r="Z75" s="568"/>
      <c r="AA75" s="569" t="s">
        <v>189</v>
      </c>
    </row>
    <row r="76" spans="1:27" ht="49" customHeight="1" thickBot="1" x14ac:dyDescent="0.3">
      <c r="A76" s="60"/>
      <c r="B76" s="1"/>
      <c r="C76" s="18"/>
      <c r="D76" s="18"/>
      <c r="E76" s="18"/>
      <c r="G76" s="617">
        <f>SUM(G18+G26+G37+G44+G51+G58+G66+G74)</f>
        <v>0</v>
      </c>
      <c r="H76" s="1095">
        <f>(I18+H26+H37+H44+H51+H58+H66+H74)</f>
        <v>0</v>
      </c>
      <c r="I76" s="1072"/>
      <c r="K76" s="618">
        <f>SUM(K18+K26+K37+K44+K51+K58+K66+K74)</f>
        <v>0</v>
      </c>
      <c r="L76" s="1120">
        <f>(M18+L26+L37+L44+L51+L58+L66+L74)</f>
        <v>0</v>
      </c>
      <c r="M76" s="1121"/>
      <c r="O76" s="619">
        <f>SUM(O18+O26+O37+O44+O51+O58+O66+O74)</f>
        <v>0</v>
      </c>
      <c r="P76" s="884">
        <f>(Q18+P26+P37+P44+P51+P58+P66+P74)</f>
        <v>0</v>
      </c>
      <c r="Q76" s="885"/>
      <c r="R76" s="620"/>
      <c r="S76" s="619">
        <f>SUM(S18+S26+S37+S44+S51+S58+S66+S74)</f>
        <v>0</v>
      </c>
      <c r="T76" s="1141">
        <f>(U18+T26+T37+T44+P51+T58+T66+T74)</f>
        <v>0</v>
      </c>
      <c r="U76" s="1142"/>
      <c r="V76" s="400"/>
      <c r="W76" s="570">
        <f>W18+W26+W37+W44+W51+W58+W66+W74</f>
        <v>0</v>
      </c>
      <c r="X76" s="571">
        <f>'2. ER Detailed Budget'!N89</f>
        <v>0</v>
      </c>
      <c r="Y76" s="572">
        <f t="shared" si="28"/>
        <v>0</v>
      </c>
      <c r="Z76" s="573">
        <f>(Z18+Z26+Z37+Z44+Z51+Z58+Z66+Z74)</f>
        <v>0</v>
      </c>
      <c r="AA76" s="574">
        <f>X76-W76</f>
        <v>0</v>
      </c>
    </row>
    <row r="77" spans="1:27" ht="18" x14ac:dyDescent="0.25">
      <c r="A77" s="60"/>
      <c r="B77" s="19"/>
      <c r="C77" s="2"/>
      <c r="D77" s="2"/>
      <c r="E77" s="2"/>
      <c r="F77" s="3"/>
      <c r="G77" s="3"/>
      <c r="H77" s="3"/>
      <c r="I77" s="3"/>
      <c r="J77" s="1"/>
      <c r="K77" s="1"/>
      <c r="L77" s="1"/>
      <c r="M77" s="1"/>
      <c r="N77" s="1"/>
      <c r="O77" s="1"/>
      <c r="P77" s="1"/>
      <c r="Q77" s="1"/>
      <c r="R77" s="1"/>
      <c r="S77" s="1"/>
      <c r="T77" s="1"/>
      <c r="U77" s="1"/>
      <c r="V77" s="1"/>
      <c r="W77" s="1"/>
      <c r="X77" s="21"/>
      <c r="Y77" s="21"/>
      <c r="Z77" s="21"/>
    </row>
    <row r="78" spans="1:27" ht="13" x14ac:dyDescent="0.25">
      <c r="A78" s="60"/>
      <c r="B78" s="20"/>
      <c r="C78" s="20"/>
      <c r="D78" s="20"/>
      <c r="E78" s="20"/>
      <c r="F78" s="20"/>
      <c r="G78" s="20"/>
      <c r="H78" s="20"/>
      <c r="I78" s="20"/>
      <c r="J78" s="1"/>
      <c r="K78" s="1"/>
      <c r="L78" s="1"/>
      <c r="M78" s="1"/>
      <c r="N78" s="1"/>
      <c r="O78" s="1"/>
      <c r="P78" s="1"/>
      <c r="Q78" s="1"/>
      <c r="R78" s="1"/>
      <c r="S78" s="1"/>
      <c r="T78" s="1"/>
      <c r="U78" s="1"/>
      <c r="V78" s="1"/>
      <c r="W78" s="1"/>
      <c r="X78" s="22"/>
      <c r="Y78" s="22"/>
      <c r="Z78" s="22"/>
    </row>
    <row r="79" spans="1:27" ht="18" x14ac:dyDescent="0.25">
      <c r="A79" s="60"/>
      <c r="B79" s="20"/>
      <c r="C79" s="20"/>
      <c r="D79" s="20"/>
      <c r="E79" s="20"/>
      <c r="F79" s="20"/>
      <c r="G79" s="20"/>
      <c r="H79" s="20"/>
      <c r="I79" s="20"/>
      <c r="J79" s="1"/>
      <c r="K79" s="1"/>
      <c r="L79" s="1"/>
      <c r="M79" s="1"/>
      <c r="N79" s="1"/>
      <c r="O79" s="1"/>
      <c r="P79" s="1"/>
      <c r="Q79" s="1"/>
      <c r="R79" s="1"/>
      <c r="S79" s="1"/>
      <c r="T79" s="1"/>
      <c r="U79" s="1"/>
      <c r="V79" s="1"/>
      <c r="W79" s="1"/>
      <c r="X79" s="18"/>
      <c r="Y79" s="18"/>
      <c r="Z79" s="18"/>
    </row>
    <row r="80" spans="1:27" x14ac:dyDescent="0.25">
      <c r="A80" s="60"/>
      <c r="B80" s="20"/>
      <c r="C80" s="20"/>
      <c r="D80" s="20"/>
      <c r="E80" s="20"/>
      <c r="F80" s="20"/>
      <c r="G80" s="20"/>
      <c r="H80" s="20"/>
      <c r="I80" s="20"/>
      <c r="J80" s="1"/>
      <c r="K80" s="1"/>
      <c r="L80" s="1"/>
      <c r="M80" s="1"/>
      <c r="N80" s="1"/>
      <c r="O80" s="1"/>
      <c r="P80" s="1"/>
      <c r="Q80" s="1"/>
      <c r="R80" s="1"/>
      <c r="S80" s="1"/>
      <c r="T80" s="1"/>
      <c r="U80" s="1"/>
      <c r="V80" s="1"/>
      <c r="W80" s="1"/>
      <c r="X80" s="1"/>
      <c r="Y80" s="1"/>
      <c r="Z80" s="1"/>
    </row>
    <row r="81" spans="1:26" x14ac:dyDescent="0.25">
      <c r="A81" s="55"/>
      <c r="B81" s="20"/>
      <c r="C81" s="20"/>
      <c r="D81" s="20"/>
      <c r="E81" s="20"/>
      <c r="F81" s="20"/>
      <c r="G81" s="20"/>
      <c r="H81" s="20"/>
      <c r="I81" s="20"/>
      <c r="J81" s="1"/>
      <c r="K81" s="1"/>
      <c r="L81" s="1"/>
      <c r="M81" s="1"/>
      <c r="N81" s="1"/>
      <c r="O81" s="1"/>
      <c r="P81" s="1"/>
      <c r="Q81" s="1"/>
      <c r="R81" s="1"/>
      <c r="S81" s="1"/>
      <c r="T81" s="1"/>
      <c r="U81" s="1"/>
      <c r="V81" s="1"/>
      <c r="W81" s="1"/>
      <c r="X81" s="1"/>
      <c r="Y81" s="1"/>
      <c r="Z81" s="1"/>
    </row>
    <row r="82" spans="1:26" x14ac:dyDescent="0.25">
      <c r="A82" s="61"/>
      <c r="J82" s="1"/>
      <c r="K82" s="1"/>
      <c r="L82" s="1"/>
      <c r="M82" s="1"/>
      <c r="N82" s="1"/>
      <c r="O82" s="1"/>
      <c r="P82" s="1"/>
      <c r="Q82" s="1"/>
      <c r="R82" s="1"/>
      <c r="S82" s="1"/>
      <c r="T82" s="1"/>
      <c r="U82" s="1"/>
      <c r="V82" s="1"/>
      <c r="W82" s="1"/>
      <c r="X82" s="1"/>
      <c r="Y82" s="1"/>
      <c r="Z82" s="1"/>
    </row>
    <row r="83" spans="1:26" ht="13" x14ac:dyDescent="0.25">
      <c r="A83" s="62"/>
    </row>
    <row r="84" spans="1:26" x14ac:dyDescent="0.25">
      <c r="A84" s="63"/>
    </row>
    <row r="85" spans="1:26" x14ac:dyDescent="0.25">
      <c r="A85" s="63"/>
    </row>
    <row r="86" spans="1:26" x14ac:dyDescent="0.25">
      <c r="A86" s="63"/>
    </row>
    <row r="87" spans="1:26" x14ac:dyDescent="0.25">
      <c r="A87" s="63"/>
    </row>
  </sheetData>
  <sheetProtection selectLockedCells="1"/>
  <mergeCells count="294">
    <mergeCell ref="T55:U55"/>
    <mergeCell ref="T56:U56"/>
    <mergeCell ref="T57:U57"/>
    <mergeCell ref="T58:U58"/>
    <mergeCell ref="T60:U60"/>
    <mergeCell ref="T61:U61"/>
    <mergeCell ref="T62:U62"/>
    <mergeCell ref="T63:U63"/>
    <mergeCell ref="T76:U76"/>
    <mergeCell ref="T74:U74"/>
    <mergeCell ref="T64:U64"/>
    <mergeCell ref="T65:U65"/>
    <mergeCell ref="T66:U66"/>
    <mergeCell ref="T75:U75"/>
    <mergeCell ref="T70:U70"/>
    <mergeCell ref="T71:U71"/>
    <mergeCell ref="T72:U72"/>
    <mergeCell ref="T73:U73"/>
    <mergeCell ref="T68:U68"/>
    <mergeCell ref="T44:U44"/>
    <mergeCell ref="T46:U46"/>
    <mergeCell ref="T51:U51"/>
    <mergeCell ref="T47:U47"/>
    <mergeCell ref="T48:U48"/>
    <mergeCell ref="T49:U49"/>
    <mergeCell ref="T50:U50"/>
    <mergeCell ref="T53:U53"/>
    <mergeCell ref="T54:U54"/>
    <mergeCell ref="L56:M56"/>
    <mergeCell ref="L57:M57"/>
    <mergeCell ref="L58:M58"/>
    <mergeCell ref="L60:M60"/>
    <mergeCell ref="L61:M61"/>
    <mergeCell ref="L62:M62"/>
    <mergeCell ref="L63:M63"/>
    <mergeCell ref="L64:M64"/>
    <mergeCell ref="L76:M76"/>
    <mergeCell ref="L65:M65"/>
    <mergeCell ref="L66:M66"/>
    <mergeCell ref="L68:M68"/>
    <mergeCell ref="L69:M69"/>
    <mergeCell ref="L70:M70"/>
    <mergeCell ref="L71:M71"/>
    <mergeCell ref="L72:M72"/>
    <mergeCell ref="L73:M73"/>
    <mergeCell ref="L74:M74"/>
    <mergeCell ref="H72:I72"/>
    <mergeCell ref="H73:I73"/>
    <mergeCell ref="H74:I74"/>
    <mergeCell ref="H76:I76"/>
    <mergeCell ref="L3:M3"/>
    <mergeCell ref="J3:K5"/>
    <mergeCell ref="L6:L7"/>
    <mergeCell ref="M6:M7"/>
    <mergeCell ref="L20:M20"/>
    <mergeCell ref="L21:M21"/>
    <mergeCell ref="L22:M22"/>
    <mergeCell ref="L23:M23"/>
    <mergeCell ref="L24:M24"/>
    <mergeCell ref="L25:M25"/>
    <mergeCell ref="L26:M26"/>
    <mergeCell ref="L28:M28"/>
    <mergeCell ref="L29:M29"/>
    <mergeCell ref="L30:M30"/>
    <mergeCell ref="L32:M32"/>
    <mergeCell ref="L33:M33"/>
    <mergeCell ref="L44:M44"/>
    <mergeCell ref="L46:M46"/>
    <mergeCell ref="L47:M47"/>
    <mergeCell ref="L48:M48"/>
    <mergeCell ref="H42:I42"/>
    <mergeCell ref="H43:I43"/>
    <mergeCell ref="H55:I55"/>
    <mergeCell ref="H56:I56"/>
    <mergeCell ref="H57:I57"/>
    <mergeCell ref="H58:I58"/>
    <mergeCell ref="H60:I60"/>
    <mergeCell ref="H61:I61"/>
    <mergeCell ref="H62:I62"/>
    <mergeCell ref="H33:I33"/>
    <mergeCell ref="H34:I34"/>
    <mergeCell ref="H35:I35"/>
    <mergeCell ref="D32:E32"/>
    <mergeCell ref="H36:I36"/>
    <mergeCell ref="H37:I37"/>
    <mergeCell ref="H39:I39"/>
    <mergeCell ref="H40:I40"/>
    <mergeCell ref="H41:I41"/>
    <mergeCell ref="D28:E28"/>
    <mergeCell ref="H26:I26"/>
    <mergeCell ref="D29:E29"/>
    <mergeCell ref="D30:E30"/>
    <mergeCell ref="D31:E31"/>
    <mergeCell ref="H29:I29"/>
    <mergeCell ref="H30:I30"/>
    <mergeCell ref="H31:I31"/>
    <mergeCell ref="H32:I32"/>
    <mergeCell ref="B26:F26"/>
    <mergeCell ref="C73:F73"/>
    <mergeCell ref="B74:F74"/>
    <mergeCell ref="C62:F62"/>
    <mergeCell ref="C64:F64"/>
    <mergeCell ref="C65:F65"/>
    <mergeCell ref="C70:F70"/>
    <mergeCell ref="C71:F71"/>
    <mergeCell ref="C56:D56"/>
    <mergeCell ref="E56:F56"/>
    <mergeCell ref="C57:D57"/>
    <mergeCell ref="E57:F57"/>
    <mergeCell ref="B44:F44"/>
    <mergeCell ref="H65:I65"/>
    <mergeCell ref="H66:I66"/>
    <mergeCell ref="C63:F63"/>
    <mergeCell ref="H46:I46"/>
    <mergeCell ref="H47:I47"/>
    <mergeCell ref="H48:I48"/>
    <mergeCell ref="H50:I50"/>
    <mergeCell ref="H51:I51"/>
    <mergeCell ref="H49:I49"/>
    <mergeCell ref="H53:I53"/>
    <mergeCell ref="H54:I54"/>
    <mergeCell ref="H44:I44"/>
    <mergeCell ref="H63:I63"/>
    <mergeCell ref="H64:I64"/>
    <mergeCell ref="H68:I68"/>
    <mergeCell ref="H69:I69"/>
    <mergeCell ref="H70:I70"/>
    <mergeCell ref="H71:I71"/>
    <mergeCell ref="P62:Q62"/>
    <mergeCell ref="P63:Q63"/>
    <mergeCell ref="P64:Q64"/>
    <mergeCell ref="P65:Q65"/>
    <mergeCell ref="P66:Q66"/>
    <mergeCell ref="P68:Q68"/>
    <mergeCell ref="P70:Q70"/>
    <mergeCell ref="P71:Q71"/>
    <mergeCell ref="A66:A72"/>
    <mergeCell ref="B66:F66"/>
    <mergeCell ref="C68:F68"/>
    <mergeCell ref="C69:F69"/>
    <mergeCell ref="C72:F72"/>
    <mergeCell ref="A58:A64"/>
    <mergeCell ref="B58:F58"/>
    <mergeCell ref="C60:F60"/>
    <mergeCell ref="C61:F61"/>
    <mergeCell ref="L49:M49"/>
    <mergeCell ref="L50:M50"/>
    <mergeCell ref="L51:M51"/>
    <mergeCell ref="L53:M53"/>
    <mergeCell ref="L54:M54"/>
    <mergeCell ref="A52:A55"/>
    <mergeCell ref="C53:D53"/>
    <mergeCell ref="E53:F53"/>
    <mergeCell ref="A45:A50"/>
    <mergeCell ref="C46:F46"/>
    <mergeCell ref="C48:F48"/>
    <mergeCell ref="C49:F49"/>
    <mergeCell ref="C50:F50"/>
    <mergeCell ref="B51:F51"/>
    <mergeCell ref="C54:D54"/>
    <mergeCell ref="E54:F54"/>
    <mergeCell ref="C55:D55"/>
    <mergeCell ref="E55:F55"/>
    <mergeCell ref="C47:F47"/>
    <mergeCell ref="L55:M55"/>
    <mergeCell ref="L34:M34"/>
    <mergeCell ref="L35:M35"/>
    <mergeCell ref="L36:M36"/>
    <mergeCell ref="L37:M37"/>
    <mergeCell ref="L39:M39"/>
    <mergeCell ref="L40:M40"/>
    <mergeCell ref="L41:M41"/>
    <mergeCell ref="L42:M42"/>
    <mergeCell ref="L43:M43"/>
    <mergeCell ref="A38:A43"/>
    <mergeCell ref="C39:F39"/>
    <mergeCell ref="D33:E33"/>
    <mergeCell ref="D34:E34"/>
    <mergeCell ref="D35:E35"/>
    <mergeCell ref="D36:E36"/>
    <mergeCell ref="B37:F37"/>
    <mergeCell ref="C40:F40"/>
    <mergeCell ref="C41:F41"/>
    <mergeCell ref="C42:F42"/>
    <mergeCell ref="C43:F43"/>
    <mergeCell ref="B1:AA1"/>
    <mergeCell ref="A19:A25"/>
    <mergeCell ref="C20:E20"/>
    <mergeCell ref="C21:E21"/>
    <mergeCell ref="C22:E22"/>
    <mergeCell ref="C23:E23"/>
    <mergeCell ref="H20:I20"/>
    <mergeCell ref="H22:I22"/>
    <mergeCell ref="H21:I21"/>
    <mergeCell ref="H23:I23"/>
    <mergeCell ref="H24:I24"/>
    <mergeCell ref="H25:I25"/>
    <mergeCell ref="Y3:Y5"/>
    <mergeCell ref="Z3:Z5"/>
    <mergeCell ref="B3:B5"/>
    <mergeCell ref="C3:E5"/>
    <mergeCell ref="X3:X5"/>
    <mergeCell ref="H3:I3"/>
    <mergeCell ref="F3:G5"/>
    <mergeCell ref="B18:F18"/>
    <mergeCell ref="N3:O5"/>
    <mergeCell ref="C24:E24"/>
    <mergeCell ref="C25:E25"/>
    <mergeCell ref="W3:W5"/>
    <mergeCell ref="AA6:AA7"/>
    <mergeCell ref="P26:Q26"/>
    <mergeCell ref="X6:X7"/>
    <mergeCell ref="P28:Q28"/>
    <mergeCell ref="P3:Q3"/>
    <mergeCell ref="H6:H7"/>
    <mergeCell ref="I6:I7"/>
    <mergeCell ref="N6:O6"/>
    <mergeCell ref="AA3:AA5"/>
    <mergeCell ref="P6:P7"/>
    <mergeCell ref="Q6:Q7"/>
    <mergeCell ref="P20:Q20"/>
    <mergeCell ref="P21:Q21"/>
    <mergeCell ref="H28:I28"/>
    <mergeCell ref="R3:S5"/>
    <mergeCell ref="T3:U3"/>
    <mergeCell ref="T6:T7"/>
    <mergeCell ref="U6:U7"/>
    <mergeCell ref="T21:U21"/>
    <mergeCell ref="T22:U22"/>
    <mergeCell ref="T23:U23"/>
    <mergeCell ref="T24:U24"/>
    <mergeCell ref="W6:W7"/>
    <mergeCell ref="T20:U20"/>
    <mergeCell ref="P22:Q22"/>
    <mergeCell ref="P23:Q23"/>
    <mergeCell ref="P24:Q24"/>
    <mergeCell ref="P25:Q25"/>
    <mergeCell ref="P44:Q44"/>
    <mergeCell ref="T25:U25"/>
    <mergeCell ref="T26:U26"/>
    <mergeCell ref="T28:U28"/>
    <mergeCell ref="T29:U29"/>
    <mergeCell ref="T30:U30"/>
    <mergeCell ref="T31:U31"/>
    <mergeCell ref="T32:U32"/>
    <mergeCell ref="T33:U33"/>
    <mergeCell ref="T34:U34"/>
    <mergeCell ref="T35:U35"/>
    <mergeCell ref="T36:U36"/>
    <mergeCell ref="T37:U37"/>
    <mergeCell ref="T39:U39"/>
    <mergeCell ref="T40:U40"/>
    <mergeCell ref="T41:U41"/>
    <mergeCell ref="T42:U42"/>
    <mergeCell ref="P35:Q35"/>
    <mergeCell ref="P36:Q36"/>
    <mergeCell ref="T43:U43"/>
    <mergeCell ref="P37:Q37"/>
    <mergeCell ref="P39:Q39"/>
    <mergeCell ref="P40:Q40"/>
    <mergeCell ref="P41:Q41"/>
    <mergeCell ref="P69:Q69"/>
    <mergeCell ref="P29:Q29"/>
    <mergeCell ref="P30:Q30"/>
    <mergeCell ref="P31:Q31"/>
    <mergeCell ref="P32:Q32"/>
    <mergeCell ref="P51:Q51"/>
    <mergeCell ref="P49:Q49"/>
    <mergeCell ref="P50:Q50"/>
    <mergeCell ref="P46:Q46"/>
    <mergeCell ref="B2:AA2"/>
    <mergeCell ref="P72:Q72"/>
    <mergeCell ref="P73:Q73"/>
    <mergeCell ref="P74:Q74"/>
    <mergeCell ref="P76:Q76"/>
    <mergeCell ref="L31:M31"/>
    <mergeCell ref="B45:F45"/>
    <mergeCell ref="H75:I75"/>
    <mergeCell ref="L75:M75"/>
    <mergeCell ref="P75:Q75"/>
    <mergeCell ref="P53:Q53"/>
    <mergeCell ref="P54:Q54"/>
    <mergeCell ref="P55:Q55"/>
    <mergeCell ref="P56:Q56"/>
    <mergeCell ref="P57:Q57"/>
    <mergeCell ref="P58:Q58"/>
    <mergeCell ref="P60:Q60"/>
    <mergeCell ref="P61:Q61"/>
    <mergeCell ref="P42:Q42"/>
    <mergeCell ref="P43:Q43"/>
    <mergeCell ref="P47:Q47"/>
    <mergeCell ref="P48:Q48"/>
    <mergeCell ref="P33:Q33"/>
    <mergeCell ref="P34:Q34"/>
  </mergeCells>
  <phoneticPr fontId="35" type="noConversion"/>
  <conditionalFormatting sqref="B2">
    <cfRule type="containsText" dxfId="1" priority="2" operator="containsText" text="&quot;&lt;0&gt;&quot;">
      <formula>NOT(ISERROR(SEARCH("""&lt;0&gt;""",B2)))</formula>
    </cfRule>
  </conditionalFormatting>
  <conditionalFormatting sqref="B2:AA2">
    <cfRule type="notContainsBlanks" dxfId="0" priority="1">
      <formula>LEN(TRIM(B2))&gt;0</formula>
    </cfRule>
  </conditionalFormatting>
  <dataValidations count="1">
    <dataValidation type="decimal" allowBlank="1" showInputMessage="1" showErrorMessage="1" errorTitle="number only" error="Only include time charged numerically. " sqref="H8:H17" xr:uid="{17D0031A-EF40-4EDF-B6E3-4C6C2256C09C}">
      <formula1>0</formula1>
      <formula2>10000000</formula2>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C0F173-AFCA-4FE4-BF19-F0A440450DF5}">
  <sheetPr>
    <tabColor theme="1" tint="4.9989318521683403E-2"/>
  </sheetPr>
  <dimension ref="D2:G7"/>
  <sheetViews>
    <sheetView workbookViewId="0">
      <selection activeCell="I11" sqref="I11"/>
    </sheetView>
  </sheetViews>
  <sheetFormatPr defaultRowHeight="12.5" x14ac:dyDescent="0.25"/>
  <sheetData>
    <row r="2" spans="4:7" x14ac:dyDescent="0.25">
      <c r="D2" t="s">
        <v>101</v>
      </c>
      <c r="G2" t="s">
        <v>96</v>
      </c>
    </row>
    <row r="3" spans="4:7" x14ac:dyDescent="0.25">
      <c r="D3" t="s">
        <v>102</v>
      </c>
      <c r="G3" t="s">
        <v>97</v>
      </c>
    </row>
    <row r="4" spans="4:7" x14ac:dyDescent="0.25">
      <c r="D4" t="s">
        <v>103</v>
      </c>
      <c r="G4" t="s">
        <v>212</v>
      </c>
    </row>
    <row r="5" spans="4:7" x14ac:dyDescent="0.25">
      <c r="G5" t="s">
        <v>98</v>
      </c>
    </row>
    <row r="6" spans="4:7" x14ac:dyDescent="0.25">
      <c r="G6" t="s">
        <v>99</v>
      </c>
    </row>
    <row r="7" spans="4:7" x14ac:dyDescent="0.25">
      <c r="G7" t="s">
        <v>100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1BE9F7376848004D83BD683AA9B540F1" ma:contentTypeVersion="10" ma:contentTypeDescription="Create a new document." ma:contentTypeScope="" ma:versionID="e3fcbea8553f1ea36d916cf43cf5d528">
  <xsd:schema xmlns:xsd="http://www.w3.org/2001/XMLSchema" xmlns:xs="http://www.w3.org/2001/XMLSchema" xmlns:p="http://schemas.microsoft.com/office/2006/metadata/properties" xmlns:ns2="f4ff0fce-e5d5-42cd-9105-a47e3cb12ea8" targetNamespace="http://schemas.microsoft.com/office/2006/metadata/properties" ma:root="true" ma:fieldsID="866e5d2a4f2da7af238fa846d9a76754" ns2:_="">
    <xsd:import namespace="f4ff0fce-e5d5-42cd-9105-a47e3cb12ea8"/>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4ff0fce-e5d5-42cd-9105-a47e3cb12ea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B I D A A B Q S w M E F A A C A A g A E 4 I x W L S u 5 g 6 i A A A A 9 g A A A B I A H A B D b 2 5 m a W c v U G F j a 2 F n Z S 5 4 b W w g o h g A K K A U A A A A A A A A A A A A A A A A A A A A A A A A A A A A h Y + x D o I w F E V / h X S n L X U x 5 F E H V 0 l M i M a 1 K R U a 4 W F o s f y b g 5 / k L 4 h R 1 M 3 x n n u G e + / X G 6 z G t o k u p n e 2 w 4 w k l J P I o O 5 K i 1 V G B n + M l 2 Q l Y a v 0 S V U m m m R 0 6 e j K j N T e n 1 P G Q g g 0 L G j X V 0 x w n r B D v i l 0 b V p F P r L 9 L 8 c W n V e o D Z G w f 4 2 R g i Y i o Y I L y o H N E H K L X 2 H q + b P 9 g b A e G j / 0 R h q M d w W w O Q J 7 f 5 A P U E s D B B Q A A g A I A B O C M V g 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A T g j F Y K I p H u A 4 A A A A R A A A A E w A c A E Z v c m 1 1 b G F z L 1 N l Y 3 R p b 2 4 x L m 0 g o h g A K K A U A A A A A A A A A A A A A A A A A A A A A A A A A A A A K 0 5 N L s n M z 1 M I h t C G 1 g B Q S w E C L Q A U A A I A C A A T g j F Y t K 7 m D q I A A A D 2 A A A A E g A A A A A A A A A A A A A A A A A A A A A A Q 2 9 u Z m l n L 1 B h Y 2 t h Z 2 U u e G 1 s U E s B A i 0 A F A A C A A g A E 4 I x W A / K 6 a u k A A A A 6 Q A A A B M A A A A A A A A A A A A A A A A A 7 g A A A F t D b 2 5 0 Z W 5 0 X 1 R 5 c G V z X S 5 4 b W x Q S w E C L Q A U A A I A C A A T g j F Y K I p H u A 4 A A A A R A A A A E w A A A A A A A A A A A A A A A A D f A Q A A R m 9 y b X V s Y X M v U 2 V j d G l v b j E u b V B L B Q Y A A A A A A w A D A M I A A A A 6 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u / z 7 i / 5 3 0 i U u G / F h o o X L g A A A A A C A A A A A A A D Z g A A w A A A A B A A A A B 9 A H d 3 v l v K a b 7 c N 2 L G 4 s I m A A A A A A S A A A C g A A A A E A A A A E 8 Y X s F F w B i o i I P F w 2 P G p 9 N Q A A A A P z G 9 E Y + c / G S c B x p / 4 c E z Y G h z Y n v o x x H 1 n I I s q C u H g d V 9 U k e Q l S O 3 t e c q + e x N d F h k f R P z r g 4 Q F d S m / a l X 5 1 Z c N Q 9 i j D R L S G G 2 b G n H o k t x 1 c k U A A A A A 2 G D h p v o j c r b + n X T 7 a V d k Q 5 6 H u Q = < / D a t a M a s h u p > 
</file>

<file path=customXml/itemProps1.xml><?xml version="1.0" encoding="utf-8"?>
<ds:datastoreItem xmlns:ds="http://schemas.openxmlformats.org/officeDocument/2006/customXml" ds:itemID="{9719B834-7911-4A52-A161-5D02152486C6}">
  <ds:schemaRefs>
    <ds:schemaRef ds:uri="http://schemas.microsoft.com/sharepoint/v3/contenttype/forms"/>
  </ds:schemaRefs>
</ds:datastoreItem>
</file>

<file path=customXml/itemProps2.xml><?xml version="1.0" encoding="utf-8"?>
<ds:datastoreItem xmlns:ds="http://schemas.openxmlformats.org/officeDocument/2006/customXml" ds:itemID="{DADFEFBC-D3D1-4F32-AE1A-9ED70FAF0B5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4ff0fce-e5d5-42cd-9105-a47e3cb12ea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5B6334B-9A51-4436-8AE8-2AC67C71DADB}">
  <ds:schemaRefs>
    <ds:schemaRef ds:uri="http://schemas.microsoft.com/office/2006/metadata/properties"/>
    <ds:schemaRef ds:uri="http://schemas.microsoft.com/office/infopath/2007/PartnerControls"/>
  </ds:schemaRefs>
</ds:datastoreItem>
</file>

<file path=customXml/itemProps4.xml><?xml version="1.0" encoding="utf-8"?>
<ds:datastoreItem xmlns:ds="http://schemas.openxmlformats.org/officeDocument/2006/customXml" ds:itemID="{D4F9B837-733E-4B0A-99FF-6FA2D40276E2}">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1.Summary. Start Here.</vt:lpstr>
      <vt:lpstr>2. ER Detailed Budget</vt:lpstr>
      <vt:lpstr>3.Financial Report Template</vt:lpstr>
      <vt:lpstr>validation</vt:lpstr>
      <vt:lpstr>Excel_BuiltIn_Print_Area_1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Rivers, Bonnie</dc:creator>
  <cp:lastModifiedBy>Paolucci, Jessie</cp:lastModifiedBy>
  <cp:lastPrinted>2009-08-17T16:00:45Z</cp:lastPrinted>
  <dcterms:created xsi:type="dcterms:W3CDTF">2007-11-29T14:01:42Z</dcterms:created>
  <dcterms:modified xsi:type="dcterms:W3CDTF">2025-03-11T14:57:22Z</dcterms:modified>
</cp:coreProperties>
</file>